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STEFANIE\Elitezuchtstute\"/>
    </mc:Choice>
  </mc:AlternateContent>
  <workbookProtection workbookAlgorithmName="SHA-512" workbookHashValue="h+/mo/lMdnzz+wiGM7FCrTtp0LRdOVkLG3jCEGG2O0wqSFCej5UM/FpruXhvvfP5OuCkoHZe68UYHvW/t+HVGw==" workbookSaltValue="8rCLQe00qq4EWs/xL0ag/g==" workbookSpinCount="100000" lockStructure="1"/>
  <bookViews>
    <workbookView xWindow="0" yWindow="0" windowWidth="25200" windowHeight="12045"/>
  </bookViews>
  <sheets>
    <sheet name="Elitezuchtstute" sheetId="5" r:id="rId1"/>
    <sheet name="daten" sheetId="1" r:id="rId2"/>
  </sheets>
  <calcPr calcId="162913"/>
  <customWorkbookViews>
    <customWorkbookView name="Wuzella Stefanie - Persönliche Ansicht" guid="{656CFA67-E431-4B65-9309-1EBBFC010C9A}" mergeInterval="0" personalView="1" maximized="1" windowWidth="1916" windowHeight="855" activeSheetId="3"/>
  </customWorkbookViews>
</workbook>
</file>

<file path=xl/calcChain.xml><?xml version="1.0" encoding="utf-8"?>
<calcChain xmlns="http://schemas.openxmlformats.org/spreadsheetml/2006/main">
  <c r="F12" i="5" l="1"/>
  <c r="G12" i="5"/>
  <c r="H12" i="5"/>
  <c r="I12" i="5"/>
  <c r="J12" i="5"/>
  <c r="K12" i="5"/>
  <c r="L12" i="5"/>
  <c r="M12" i="5"/>
  <c r="N12" i="5"/>
  <c r="F33" i="5" l="1"/>
  <c r="G33" i="5"/>
  <c r="H33" i="5"/>
  <c r="I33" i="5"/>
  <c r="J33" i="5"/>
  <c r="K33" i="5"/>
  <c r="L33" i="5"/>
  <c r="M33" i="5"/>
  <c r="N33" i="5"/>
  <c r="E33" i="5"/>
  <c r="A32" i="5"/>
  <c r="F30" i="5"/>
  <c r="G30" i="5"/>
  <c r="H30" i="5"/>
  <c r="I30" i="5"/>
  <c r="J30" i="5"/>
  <c r="K30" i="5"/>
  <c r="L30" i="5"/>
  <c r="M30" i="5"/>
  <c r="N30" i="5"/>
  <c r="E30" i="5"/>
  <c r="A29" i="5"/>
  <c r="F27" i="5"/>
  <c r="G27" i="5"/>
  <c r="H27" i="5"/>
  <c r="I27" i="5"/>
  <c r="J27" i="5"/>
  <c r="K27" i="5"/>
  <c r="L27" i="5"/>
  <c r="M27" i="5"/>
  <c r="N27" i="5"/>
  <c r="E27" i="5"/>
  <c r="A26" i="5"/>
  <c r="F24" i="5"/>
  <c r="G24" i="5"/>
  <c r="H24" i="5"/>
  <c r="I24" i="5"/>
  <c r="J24" i="5"/>
  <c r="K24" i="5"/>
  <c r="L24" i="5"/>
  <c r="M24" i="5"/>
  <c r="N24" i="5"/>
  <c r="E24" i="5"/>
  <c r="A23" i="5"/>
  <c r="F21" i="5"/>
  <c r="G21" i="5"/>
  <c r="H21" i="5"/>
  <c r="I21" i="5"/>
  <c r="J21" i="5"/>
  <c r="K21" i="5"/>
  <c r="L21" i="5"/>
  <c r="M21" i="5"/>
  <c r="N21" i="5"/>
  <c r="E21" i="5"/>
  <c r="A20" i="5"/>
  <c r="F18" i="5"/>
  <c r="G18" i="5"/>
  <c r="H18" i="5"/>
  <c r="I18" i="5"/>
  <c r="J18" i="5"/>
  <c r="K18" i="5"/>
  <c r="L18" i="5"/>
  <c r="M18" i="5"/>
  <c r="N18" i="5"/>
  <c r="E18" i="5"/>
  <c r="A17" i="5"/>
  <c r="F15" i="5"/>
  <c r="G15" i="5"/>
  <c r="H15" i="5"/>
  <c r="I15" i="5"/>
  <c r="J15" i="5"/>
  <c r="K15" i="5"/>
  <c r="L15" i="5"/>
  <c r="M15" i="5"/>
  <c r="N15" i="5"/>
  <c r="E15" i="5"/>
  <c r="A14" i="5"/>
  <c r="E12" i="5"/>
  <c r="A11" i="5"/>
  <c r="F9" i="5"/>
  <c r="G9" i="5"/>
  <c r="H9" i="5"/>
  <c r="I9" i="5"/>
  <c r="J9" i="5"/>
  <c r="K9" i="5"/>
  <c r="L9" i="5"/>
  <c r="M9" i="5"/>
  <c r="N9" i="5"/>
  <c r="E9" i="5"/>
  <c r="A8" i="5"/>
  <c r="M35" i="5" l="1"/>
  <c r="I35" i="5"/>
  <c r="L35" i="5"/>
  <c r="H35" i="5"/>
  <c r="K35" i="5"/>
  <c r="G35" i="5"/>
  <c r="J35" i="5"/>
  <c r="N35" i="5"/>
  <c r="F35" i="5"/>
  <c r="E35" i="5"/>
  <c r="N37" i="5" l="1"/>
</calcChain>
</file>

<file path=xl/sharedStrings.xml><?xml version="1.0" encoding="utf-8"?>
<sst xmlns="http://schemas.openxmlformats.org/spreadsheetml/2006/main" count="107" uniqueCount="64">
  <si>
    <t>Fohlenschau</t>
  </si>
  <si>
    <t>Teilnahme</t>
  </si>
  <si>
    <t>Endring</t>
  </si>
  <si>
    <t>3. Platz</t>
  </si>
  <si>
    <t>2. Platz</t>
  </si>
  <si>
    <t>1.Platz</t>
  </si>
  <si>
    <t>Stutbuchaufnahme</t>
  </si>
  <si>
    <t>gekört</t>
  </si>
  <si>
    <t>Leistungsprüfung</t>
  </si>
  <si>
    <t>Punkte</t>
  </si>
  <si>
    <t>Stute:</t>
  </si>
  <si>
    <t>Nachkommen</t>
  </si>
  <si>
    <t>(Name)</t>
  </si>
  <si>
    <t>(Lebensnummer)</t>
  </si>
  <si>
    <t>Summe</t>
  </si>
  <si>
    <t>WN ab 8,0</t>
  </si>
  <si>
    <t>WN ab 7,0</t>
  </si>
  <si>
    <t>UELN:</t>
  </si>
  <si>
    <t>Name:</t>
  </si>
  <si>
    <t>Wertnote bis 7,49</t>
  </si>
  <si>
    <t>Wertnote bis 7,69</t>
  </si>
  <si>
    <t>Wertnote bis 7,99</t>
  </si>
  <si>
    <t>Wertnote ab 8,00</t>
  </si>
  <si>
    <t>Gelassenheitsprüfung</t>
  </si>
  <si>
    <t>Reitpferdeprüfung</t>
  </si>
  <si>
    <t>Hengstkörung</t>
  </si>
  <si>
    <t>Besitzer:</t>
  </si>
  <si>
    <t>(Name, Adresse)</t>
  </si>
  <si>
    <t>Mindestkriterium für die Stute:</t>
  </si>
  <si>
    <t>WN ab 6,0</t>
  </si>
  <si>
    <t>Bewertung</t>
  </si>
  <si>
    <t>2
4
8
12
16</t>
  </si>
  <si>
    <t>Wertnote bis 7,49
Wertnote bis 7,69
Wertnote bis 7,99
Wertnote ab 8,00</t>
  </si>
  <si>
    <t>5
10
20
25</t>
  </si>
  <si>
    <t>5
10
12
15
20
30</t>
  </si>
  <si>
    <t>WN ab 6,0
WN ab 7,0
WN ab 8,0</t>
  </si>
  <si>
    <t>5
10
15</t>
  </si>
  <si>
    <t>15
25
30
40</t>
  </si>
  <si>
    <t>-
-
-
-
-</t>
  </si>
  <si>
    <t>-
-
-
-</t>
  </si>
  <si>
    <t>-
-
-
-
-
-</t>
  </si>
  <si>
    <t>-
-
-</t>
  </si>
  <si>
    <t>Teilnahme / qualif. h. B.
Elitefohlen / angek. Hf.
3. Platz
2. Platz
1. Platz</t>
  </si>
  <si>
    <t>2
4
6
7
8</t>
  </si>
  <si>
    <t>Teilnahme
Endring
3. Platz (2. Reservesieg)
2. Platz (1. Reservesieg)
1. Platz (Bundessieg)</t>
  </si>
  <si>
    <t>Schauklasse 2a
Schauklasse 1b
Schauklasse 1a
3. Platz (2. Reservesieg)
2. Platz (1. Reservesieg)
1. Platz (Bundessieg)</t>
  </si>
  <si>
    <t>gekört
3. Platz (2. Reservesieg)
2. Platz (1. Reservesieg)
1. Platz (Körungssieger)</t>
  </si>
  <si>
    <t>Mindespunktezahl:</t>
  </si>
  <si>
    <t>GESAMT</t>
  </si>
  <si>
    <t>Bundesfohlenchampionat</t>
  </si>
  <si>
    <t>Bundesjungstutenschau</t>
  </si>
  <si>
    <t>Bundeschampionat</t>
  </si>
  <si>
    <t>Schauklasse IIA</t>
  </si>
  <si>
    <t xml:space="preserve">Schauklasse IB </t>
  </si>
  <si>
    <t>Schauklasse IA</t>
  </si>
  <si>
    <t>3.Platz</t>
  </si>
  <si>
    <t>2.Platz</t>
  </si>
  <si>
    <t>WN ab 7,0
WN ab 8,0
WN ab 9,0</t>
  </si>
  <si>
    <t>WN ab 9,0</t>
  </si>
  <si>
    <t>Die auszuzeichnende Stute muss mindestens drei registrierte Nachkommen vorweisen. Wenn die auszuzeichnende Stute die Leistungsprüfung positiv absolviert hat, bekommt sie 15 Punkte für die Berechnung der Gesamtpunkteanzahl dazugezählt.</t>
  </si>
  <si>
    <t>Leistungsprüfung positiv</t>
  </si>
  <si>
    <t>ja</t>
  </si>
  <si>
    <t>nein</t>
  </si>
  <si>
    <t>Leistungsprüfung
positiv: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</si>
</sst>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7"/>
      <color rgb="FF0070C0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999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" fillId="0" borderId="8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3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7" borderId="0" xfId="0" applyFill="1"/>
    <xf numFmtId="0" fontId="7" fillId="0" borderId="0" xfId="0" applyFont="1" applyAlignment="1">
      <alignment horizontal="center"/>
    </xf>
    <xf numFmtId="0" fontId="9" fillId="0" borderId="23" xfId="0" applyFont="1" applyBorder="1" applyAlignment="1">
      <alignment horizontal="right" vertical="center"/>
    </xf>
    <xf numFmtId="0" fontId="0" fillId="0" borderId="22" xfId="0" applyBorder="1"/>
    <xf numFmtId="0" fontId="9" fillId="0" borderId="24" xfId="0" applyFont="1" applyBorder="1" applyAlignment="1">
      <alignment horizontal="right" vertical="center"/>
    </xf>
    <xf numFmtId="0" fontId="0" fillId="0" borderId="27" xfId="0" applyBorder="1"/>
    <xf numFmtId="0" fontId="10" fillId="0" borderId="21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8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8" xfId="0" applyBorder="1"/>
    <xf numFmtId="0" fontId="8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5" borderId="25" xfId="0" applyFont="1" applyFill="1" applyBorder="1" applyAlignment="1" applyProtection="1">
      <alignment horizontal="center" vertical="center" wrapText="1"/>
      <protection locked="0"/>
    </xf>
    <xf numFmtId="0" fontId="13" fillId="5" borderId="31" xfId="0" applyFont="1" applyFill="1" applyBorder="1" applyAlignment="1" applyProtection="1">
      <alignment horizontal="center" vertical="center"/>
      <protection locked="0"/>
    </xf>
    <xf numFmtId="0" fontId="12" fillId="5" borderId="16" xfId="0" applyFont="1" applyFill="1" applyBorder="1" applyAlignment="1" applyProtection="1">
      <alignment horizontal="center" vertical="center" wrapText="1"/>
      <protection locked="0"/>
    </xf>
    <xf numFmtId="0" fontId="6" fillId="5" borderId="18" xfId="0" applyFont="1" applyFill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</cellXfs>
  <cellStyles count="1">
    <cellStyle name="Standard" xfId="0" builtinId="0"/>
  </cellStyles>
  <dxfs count="12">
    <dxf>
      <font>
        <color auto="1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color theme="0" tint="-0.1499679555650502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FF9999"/>
      <color rgb="FFCCFFFF"/>
      <color rgb="FFF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40"/>
  <sheetViews>
    <sheetView tabSelected="1" zoomScale="75" zoomScaleNormal="7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11" sqref="E11"/>
    </sheetView>
  </sheetViews>
  <sheetFormatPr baseColWidth="10" defaultRowHeight="14.25" x14ac:dyDescent="0.2"/>
  <cols>
    <col min="2" max="2" width="15" customWidth="1"/>
    <col min="4" max="4" width="2.875" customWidth="1"/>
    <col min="5" max="14" width="13.625" customWidth="1"/>
    <col min="15" max="15" width="1.625" customWidth="1"/>
    <col min="16" max="16" width="3.5" customWidth="1"/>
    <col min="17" max="17" width="1.625" customWidth="1"/>
    <col min="18" max="18" width="14.125" customWidth="1"/>
  </cols>
  <sheetData>
    <row r="1" spans="1:18" ht="30.75" customHeight="1" x14ac:dyDescent="0.2">
      <c r="A1" s="36" t="s">
        <v>10</v>
      </c>
      <c r="B1" s="79"/>
      <c r="C1" s="79"/>
      <c r="D1" s="79"/>
      <c r="F1" s="79"/>
      <c r="G1" s="79"/>
      <c r="H1" s="36" t="s">
        <v>26</v>
      </c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x14ac:dyDescent="0.2">
      <c r="B2" s="80" t="s">
        <v>12</v>
      </c>
      <c r="C2" s="80"/>
      <c r="D2" s="80"/>
      <c r="F2" s="80" t="s">
        <v>13</v>
      </c>
      <c r="G2" s="80"/>
      <c r="I2" s="80" t="s">
        <v>27</v>
      </c>
      <c r="J2" s="80"/>
      <c r="K2" s="80"/>
      <c r="L2" s="80"/>
      <c r="M2" s="80"/>
      <c r="N2" s="80"/>
      <c r="O2" s="80"/>
      <c r="P2" s="80"/>
      <c r="Q2" s="80"/>
      <c r="R2" s="80"/>
    </row>
    <row r="3" spans="1:18" ht="2.1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21" customHeight="1" x14ac:dyDescent="0.2">
      <c r="E4" s="38">
        <v>1</v>
      </c>
      <c r="F4" s="38">
        <v>2</v>
      </c>
      <c r="G4" s="38">
        <v>3</v>
      </c>
      <c r="H4" s="38">
        <v>4</v>
      </c>
      <c r="I4" s="38">
        <v>5</v>
      </c>
      <c r="J4" s="38">
        <v>6</v>
      </c>
      <c r="K4" s="38">
        <v>7</v>
      </c>
      <c r="L4" s="38">
        <v>8</v>
      </c>
      <c r="M4" s="38">
        <v>9</v>
      </c>
      <c r="N4" s="38">
        <v>10</v>
      </c>
    </row>
    <row r="5" spans="1:18" ht="21" customHeight="1" x14ac:dyDescent="0.2">
      <c r="A5" s="75" t="s">
        <v>11</v>
      </c>
      <c r="B5" s="76"/>
      <c r="C5" s="39" t="s">
        <v>18</v>
      </c>
      <c r="D5" s="40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8" ht="21" customHeight="1" x14ac:dyDescent="0.2">
      <c r="A6" s="77"/>
      <c r="B6" s="78"/>
      <c r="C6" s="41" t="s">
        <v>17</v>
      </c>
      <c r="D6" s="42"/>
      <c r="E6" s="59"/>
      <c r="F6" s="59"/>
      <c r="G6" s="59"/>
      <c r="H6" s="59"/>
      <c r="I6" s="59"/>
      <c r="J6" s="59"/>
      <c r="K6" s="59"/>
      <c r="L6" s="59"/>
      <c r="M6" s="59"/>
      <c r="N6" s="59"/>
    </row>
    <row r="8" spans="1:18" s="47" customFormat="1" ht="26.1" customHeight="1" x14ac:dyDescent="0.2">
      <c r="A8" s="45" t="str">
        <f>daten!A1</f>
        <v>Fohlenschau</v>
      </c>
      <c r="B8" s="46"/>
      <c r="C8" s="43" t="s">
        <v>30</v>
      </c>
      <c r="D8" s="46"/>
      <c r="E8" s="56"/>
      <c r="F8" s="56"/>
      <c r="G8" s="56"/>
      <c r="H8" s="56"/>
      <c r="I8" s="56"/>
      <c r="J8" s="56"/>
      <c r="K8" s="56"/>
      <c r="L8" s="56"/>
      <c r="M8" s="56"/>
      <c r="N8" s="56"/>
      <c r="P8" s="61" t="s">
        <v>43</v>
      </c>
      <c r="Q8" s="62" t="s">
        <v>38</v>
      </c>
      <c r="R8" s="64" t="s">
        <v>42</v>
      </c>
    </row>
    <row r="9" spans="1:18" s="47" customFormat="1" ht="26.1" customHeight="1" x14ac:dyDescent="0.2">
      <c r="C9" s="44" t="s">
        <v>9</v>
      </c>
      <c r="E9" s="55" t="str">
        <f>IF(E8=daten!$B$1,daten!$C$1,IF(E8=daten!$B$2,daten!$C$2,IF(E8=daten!$B$3,daten!$C$3,IF(E8=daten!$B$4,daten!$C$4,IF(E8=daten!$B$5,daten!$C$5,"0")))))</f>
        <v>0</v>
      </c>
      <c r="F9" s="55" t="str">
        <f>IF(F8=daten!$B$1,daten!$C$1,IF(F8=daten!$B$2,daten!$C$2,IF(F8=daten!$B$3,daten!$C$3,IF(F8=daten!$B$4,daten!$C$4,IF(F8=daten!$B$5,daten!$C$5,"0")))))</f>
        <v>0</v>
      </c>
      <c r="G9" s="55" t="str">
        <f>IF(G8=daten!$B$1,daten!$C$1,IF(G8=daten!$B$2,daten!$C$2,IF(G8=daten!$B$3,daten!$C$3,IF(G8=daten!$B$4,daten!$C$4,IF(G8=daten!$B$5,daten!$C$5,"0")))))</f>
        <v>0</v>
      </c>
      <c r="H9" s="55" t="str">
        <f>IF(H8=daten!$B$1,daten!$C$1,IF(H8=daten!$B$2,daten!$C$2,IF(H8=daten!$B$3,daten!$C$3,IF(H8=daten!$B$4,daten!$C$4,IF(H8=daten!$B$5,daten!$C$5,"0")))))</f>
        <v>0</v>
      </c>
      <c r="I9" s="55" t="str">
        <f>IF(I8=daten!$B$1,daten!$C$1,IF(I8=daten!$B$2,daten!$C$2,IF(I8=daten!$B$3,daten!$C$3,IF(I8=daten!$B$4,daten!$C$4,IF(I8=daten!$B$5,daten!$C$5,"0")))))</f>
        <v>0</v>
      </c>
      <c r="J9" s="55" t="str">
        <f>IF(J8=daten!$B$1,daten!$C$1,IF(J8=daten!$B$2,daten!$C$2,IF(J8=daten!$B$3,daten!$C$3,IF(J8=daten!$B$4,daten!$C$4,IF(J8=daten!$B$5,daten!$C$5,"0")))))</f>
        <v>0</v>
      </c>
      <c r="K9" s="55" t="str">
        <f>IF(K8=daten!$B$1,daten!$C$1,IF(K8=daten!$B$2,daten!$C$2,IF(K8=daten!$B$3,daten!$C$3,IF(K8=daten!$B$4,daten!$C$4,IF(K8=daten!$B$5,daten!$C$5,"0")))))</f>
        <v>0</v>
      </c>
      <c r="L9" s="55" t="str">
        <f>IF(L8=daten!$B$1,daten!$C$1,IF(L8=daten!$B$2,daten!$C$2,IF(L8=daten!$B$3,daten!$C$3,IF(L8=daten!$B$4,daten!$C$4,IF(L8=daten!$B$5,daten!$C$5,"0")))))</f>
        <v>0</v>
      </c>
      <c r="M9" s="55" t="str">
        <f>IF(M8=daten!$B$1,daten!$C$1,IF(M8=daten!$B$2,daten!$C$2,IF(M8=daten!$B$3,daten!$C$3,IF(M8=daten!$B$4,daten!$C$4,IF(M8=daten!$B$5,daten!$C$5,"0")))))</f>
        <v>0</v>
      </c>
      <c r="N9" s="55" t="str">
        <f>IF(N8=daten!$B$1,daten!$C$1,IF(N8=daten!$B$2,daten!$C$2,IF(N8=daten!$B$3,daten!$C$3,IF(N8=daten!$B$4,daten!$C$4,IF(N8=daten!$B$5,daten!$C$5,"0")))))</f>
        <v>0</v>
      </c>
      <c r="P9" s="61"/>
      <c r="Q9" s="63"/>
      <c r="R9" s="65"/>
    </row>
    <row r="11" spans="1:18" ht="26.1" customHeight="1" x14ac:dyDescent="0.2">
      <c r="A11" s="60" t="str">
        <f>daten!A6</f>
        <v>Bundesfohlenchampionat</v>
      </c>
      <c r="B11" s="60"/>
      <c r="C11" s="43" t="s">
        <v>30</v>
      </c>
      <c r="D11" s="4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47"/>
      <c r="P11" s="61" t="s">
        <v>31</v>
      </c>
      <c r="Q11" s="62" t="s">
        <v>38</v>
      </c>
      <c r="R11" s="64" t="s">
        <v>44</v>
      </c>
    </row>
    <row r="12" spans="1:18" ht="26.1" customHeight="1" x14ac:dyDescent="0.2">
      <c r="A12" s="47"/>
      <c r="B12" s="47"/>
      <c r="C12" s="44" t="s">
        <v>9</v>
      </c>
      <c r="D12" s="47"/>
      <c r="E12" s="55" t="str">
        <f>IF(E11=daten!$B$6,daten!$C$6,IF(E11=daten!$B$7,daten!$C$7,IF(E11=daten!$B$8,daten!$C$8,IF(E11=daten!$B$9,daten!$C$9,IF(E11=daten!$B$10,daten!$C$10,"0")))))</f>
        <v>0</v>
      </c>
      <c r="F12" s="55" t="str">
        <f>IF(F11=daten!$B$6,daten!$C$6,IF(F11=daten!$B$7,daten!$C$7,IF(F11=daten!$B$8,daten!$C$8,IF(F11=daten!$B$9,daten!$C$9,IF(F11=daten!$B$10,daten!$C$10,"0")))))</f>
        <v>0</v>
      </c>
      <c r="G12" s="55" t="str">
        <f>IF(G11=daten!$B$6,daten!$C$6,IF(G11=daten!$B$7,daten!$C$7,IF(G11=daten!$B$8,daten!$C$8,IF(G11=daten!$B$9,daten!$C$9,IF(G11=daten!$B$10,daten!$C$10,"0")))))</f>
        <v>0</v>
      </c>
      <c r="H12" s="55" t="str">
        <f>IF(H11=daten!$B$6,daten!$C$6,IF(H11=daten!$B$7,daten!$C$7,IF(H11=daten!$B$8,daten!$C$8,IF(H11=daten!$B$9,daten!$C$9,IF(H11=daten!$B$10,daten!$C$10,"0")))))</f>
        <v>0</v>
      </c>
      <c r="I12" s="55" t="str">
        <f>IF(I11=daten!$B$6,daten!$C$6,IF(I11=daten!$B$7,daten!$C$7,IF(I11=daten!$B$8,daten!$C$8,IF(I11=daten!$B$9,daten!$C$9,IF(I11=daten!$B$10,daten!$C$10,"0")))))</f>
        <v>0</v>
      </c>
      <c r="J12" s="55" t="str">
        <f>IF(J11=daten!$B$6,daten!$C$6,IF(J11=daten!$B$7,daten!$C$7,IF(J11=daten!$B$8,daten!$C$8,IF(J11=daten!$B$9,daten!$C$9,IF(J11=daten!$B$10,daten!$C$10,"0")))))</f>
        <v>0</v>
      </c>
      <c r="K12" s="55" t="str">
        <f>IF(K11=daten!$B$6,daten!$C$6,IF(K11=daten!$B$7,daten!$C$7,IF(K11=daten!$B$8,daten!$C$8,IF(K11=daten!$B$9,daten!$C$9,IF(K11=daten!$B$10,daten!$C$10,"0")))))</f>
        <v>0</v>
      </c>
      <c r="L12" s="55" t="str">
        <f>IF(L11=daten!$B$6,daten!$C$6,IF(L11=daten!$B$7,daten!$C$7,IF(L11=daten!$B$8,daten!$C$8,IF(L11=daten!$B$9,daten!$C$9,IF(L11=daten!$B$10,daten!$C$10,"0")))))</f>
        <v>0</v>
      </c>
      <c r="M12" s="55" t="str">
        <f>IF(M11=daten!$B$6,daten!$C$6,IF(M11=daten!$B$7,daten!$C$7,IF(M11=daten!$B$8,daten!$C$8,IF(M11=daten!$B$9,daten!$C$9,IF(M11=daten!$B$10,daten!$C$10,"0")))))</f>
        <v>0</v>
      </c>
      <c r="N12" s="55" t="str">
        <f>IF(N11=daten!$B$6,daten!$C$6,IF(N11=daten!$B$7,daten!$C$7,IF(N11=daten!$B$8,daten!$C$8,IF(N11=daten!$B$9,daten!$C$9,IF(N11=daten!$B$10,daten!$C$10,"0")))))</f>
        <v>0</v>
      </c>
      <c r="O12" s="47"/>
      <c r="P12" s="61"/>
      <c r="Q12" s="63"/>
      <c r="R12" s="65"/>
    </row>
    <row r="14" spans="1:18" ht="26.1" customHeight="1" x14ac:dyDescent="0.2">
      <c r="A14" s="60" t="str">
        <f>daten!A11</f>
        <v>Stutbuchaufnahme</v>
      </c>
      <c r="B14" s="60"/>
      <c r="C14" s="43" t="s">
        <v>30</v>
      </c>
      <c r="D14" s="4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47"/>
      <c r="P14" s="61" t="s">
        <v>33</v>
      </c>
      <c r="Q14" s="62" t="s">
        <v>39</v>
      </c>
      <c r="R14" s="64" t="s">
        <v>32</v>
      </c>
    </row>
    <row r="15" spans="1:18" ht="26.1" customHeight="1" x14ac:dyDescent="0.2">
      <c r="A15" s="47"/>
      <c r="B15" s="47"/>
      <c r="C15" s="44" t="s">
        <v>9</v>
      </c>
      <c r="D15" s="47"/>
      <c r="E15" s="55" t="str">
        <f>IF(E14=daten!$B$11,daten!$C$11,IF(E14=daten!$B$12,daten!$C$12,IF(E14=daten!$B$13,daten!$C$13,IF(E14=daten!$B$14,daten!$C$14,"0"))))</f>
        <v>0</v>
      </c>
      <c r="F15" s="55" t="str">
        <f>IF(F14=daten!$B$11,daten!$C$11,IF(F14=daten!$B$12,daten!$C$12,IF(F14=daten!$B$13,daten!$C$13,IF(F14=daten!$B$14,daten!$C$14,"0"))))</f>
        <v>0</v>
      </c>
      <c r="G15" s="55" t="str">
        <f>IF(G14=daten!$B$11,daten!$C$11,IF(G14=daten!$B$12,daten!$C$12,IF(G14=daten!$B$13,daten!$C$13,IF(G14=daten!$B$14,daten!$C$14,"0"))))</f>
        <v>0</v>
      </c>
      <c r="H15" s="55" t="str">
        <f>IF(H14=daten!$B$11,daten!$C$11,IF(H14=daten!$B$12,daten!$C$12,IF(H14=daten!$B$13,daten!$C$13,IF(H14=daten!$B$14,daten!$C$14,"0"))))</f>
        <v>0</v>
      </c>
      <c r="I15" s="55" t="str">
        <f>IF(I14=daten!$B$11,daten!$C$11,IF(I14=daten!$B$12,daten!$C$12,IF(I14=daten!$B$13,daten!$C$13,IF(I14=daten!$B$14,daten!$C$14,"0"))))</f>
        <v>0</v>
      </c>
      <c r="J15" s="55" t="str">
        <f>IF(J14=daten!$B$11,daten!$C$11,IF(J14=daten!$B$12,daten!$C$12,IF(J14=daten!$B$13,daten!$C$13,IF(J14=daten!$B$14,daten!$C$14,"0"))))</f>
        <v>0</v>
      </c>
      <c r="K15" s="55" t="str">
        <f>IF(K14=daten!$B$11,daten!$C$11,IF(K14=daten!$B$12,daten!$C$12,IF(K14=daten!$B$13,daten!$C$13,IF(K14=daten!$B$14,daten!$C$14,"0"))))</f>
        <v>0</v>
      </c>
      <c r="L15" s="55" t="str">
        <f>IF(L14=daten!$B$11,daten!$C$11,IF(L14=daten!$B$12,daten!$C$12,IF(L14=daten!$B$13,daten!$C$13,IF(L14=daten!$B$14,daten!$C$14,"0"))))</f>
        <v>0</v>
      </c>
      <c r="M15" s="55" t="str">
        <f>IF(M14=daten!$B$11,daten!$C$11,IF(M14=daten!$B$12,daten!$C$12,IF(M14=daten!$B$13,daten!$C$13,IF(M14=daten!$B$14,daten!$C$14,"0"))))</f>
        <v>0</v>
      </c>
      <c r="N15" s="55" t="str">
        <f>IF(N14=daten!$B$11,daten!$C$11,IF(N14=daten!$B$12,daten!$C$12,IF(N14=daten!$B$13,daten!$C$13,IF(N14=daten!$B$14,daten!$C$14,"0"))))</f>
        <v>0</v>
      </c>
      <c r="O15" s="47"/>
      <c r="P15" s="61"/>
      <c r="Q15" s="63"/>
      <c r="R15" s="65"/>
    </row>
    <row r="17" spans="1:18" ht="28.5" customHeight="1" x14ac:dyDescent="0.2">
      <c r="A17" s="60" t="str">
        <f>daten!A15</f>
        <v>Bundesjungstutenschau</v>
      </c>
      <c r="B17" s="60"/>
      <c r="C17" s="43" t="s">
        <v>30</v>
      </c>
      <c r="D17" s="4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47"/>
      <c r="P17" s="61" t="s">
        <v>34</v>
      </c>
      <c r="Q17" s="62" t="s">
        <v>40</v>
      </c>
      <c r="R17" s="64" t="s">
        <v>45</v>
      </c>
    </row>
    <row r="18" spans="1:18" ht="28.5" customHeight="1" x14ac:dyDescent="0.2">
      <c r="A18" s="47"/>
      <c r="B18" s="47"/>
      <c r="C18" s="44" t="s">
        <v>9</v>
      </c>
      <c r="D18" s="47"/>
      <c r="E18" s="55" t="str">
        <f>IF(E17=daten!$B$15,daten!$C$15,IF(E17=daten!$B$16,daten!$C$16,IF(E17=daten!$B$17,daten!$C$17,IF(E17=daten!$B$18,daten!$C$18,IF(E17=daten!$B$19,daten!$C$19,IF(E17=daten!$B$20,daten!$C$20,"0"))))))</f>
        <v>0</v>
      </c>
      <c r="F18" s="55" t="str">
        <f>IF(F17=daten!$B$15,daten!$C$15,IF(F17=daten!$B$16,daten!$C$16,IF(F17=daten!$B$17,daten!$C$17,IF(F17=daten!$B$18,daten!$C$18,IF(F17=daten!$B$19,daten!$C$19,IF(F17=daten!$B$20,daten!$C$20,"0"))))))</f>
        <v>0</v>
      </c>
      <c r="G18" s="55" t="str">
        <f>IF(G17=daten!$B$15,daten!$C$15,IF(G17=daten!$B$16,daten!$C$16,IF(G17=daten!$B$17,daten!$C$17,IF(G17=daten!$B$18,daten!$C$18,IF(G17=daten!$B$19,daten!$C$19,IF(G17=daten!$B$20,daten!$C$20,"0"))))))</f>
        <v>0</v>
      </c>
      <c r="H18" s="55" t="str">
        <f>IF(H17=daten!$B$15,daten!$C$15,IF(H17=daten!$B$16,daten!$C$16,IF(H17=daten!$B$17,daten!$C$17,IF(H17=daten!$B$18,daten!$C$18,IF(H17=daten!$B$19,daten!$C$19,IF(H17=daten!$B$20,daten!$C$20,"0"))))))</f>
        <v>0</v>
      </c>
      <c r="I18" s="55" t="str">
        <f>IF(I17=daten!$B$15,daten!$C$15,IF(I17=daten!$B$16,daten!$C$16,IF(I17=daten!$B$17,daten!$C$17,IF(I17=daten!$B$18,daten!$C$18,IF(I17=daten!$B$19,daten!$C$19,IF(I17=daten!$B$20,daten!$C$20,"0"))))))</f>
        <v>0</v>
      </c>
      <c r="J18" s="55" t="str">
        <f>IF(J17=daten!$B$15,daten!$C$15,IF(J17=daten!$B$16,daten!$C$16,IF(J17=daten!$B$17,daten!$C$17,IF(J17=daten!$B$18,daten!$C$18,IF(J17=daten!$B$19,daten!$C$19,IF(J17=daten!$B$20,daten!$C$20,"0"))))))</f>
        <v>0</v>
      </c>
      <c r="K18" s="55" t="str">
        <f>IF(K17=daten!$B$15,daten!$C$15,IF(K17=daten!$B$16,daten!$C$16,IF(K17=daten!$B$17,daten!$C$17,IF(K17=daten!$B$18,daten!$C$18,IF(K17=daten!$B$19,daten!$C$19,IF(K17=daten!$B$20,daten!$C$20,"0"))))))</f>
        <v>0</v>
      </c>
      <c r="L18" s="55" t="str">
        <f>IF(L17=daten!$B$15,daten!$C$15,IF(L17=daten!$B$16,daten!$C$16,IF(L17=daten!$B$17,daten!$C$17,IF(L17=daten!$B$18,daten!$C$18,IF(L17=daten!$B$19,daten!$C$19,IF(L17=daten!$B$20,daten!$C$20,"0"))))))</f>
        <v>0</v>
      </c>
      <c r="M18" s="55" t="str">
        <f>IF(M17=daten!$B$15,daten!$C$15,IF(M17=daten!$B$16,daten!$C$16,IF(M17=daten!$B$17,daten!$C$17,IF(M17=daten!$B$18,daten!$C$18,IF(M17=daten!$B$19,daten!$C$19,IF(M17=daten!$B$20,daten!$C$20,"0"))))))</f>
        <v>0</v>
      </c>
      <c r="N18" s="55" t="str">
        <f>IF(N17=daten!$B$15,daten!$C$15,IF(N17=daten!$B$16,daten!$C$16,IF(N17=daten!$B$17,daten!$C$17,IF(N17=daten!$B$18,daten!$C$18,IF(N17=daten!$B$19,daten!$C$19,IF(N17=daten!$B$20,daten!$C$20,"0"))))))</f>
        <v>0</v>
      </c>
      <c r="O18" s="47"/>
      <c r="P18" s="61"/>
      <c r="Q18" s="63"/>
      <c r="R18" s="65"/>
    </row>
    <row r="20" spans="1:18" ht="26.1" customHeight="1" x14ac:dyDescent="0.2">
      <c r="A20" s="60" t="str">
        <f>daten!A21</f>
        <v>Leistungsprüfung</v>
      </c>
      <c r="B20" s="60"/>
      <c r="C20" s="43" t="s">
        <v>30</v>
      </c>
      <c r="D20" s="4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47"/>
      <c r="P20" s="61" t="s">
        <v>36</v>
      </c>
      <c r="Q20" s="62" t="s">
        <v>41</v>
      </c>
      <c r="R20" s="64" t="s">
        <v>35</v>
      </c>
    </row>
    <row r="21" spans="1:18" ht="26.1" customHeight="1" x14ac:dyDescent="0.2">
      <c r="A21" s="47"/>
      <c r="B21" s="47"/>
      <c r="C21" s="44" t="s">
        <v>9</v>
      </c>
      <c r="D21" s="47"/>
      <c r="E21" s="55" t="str">
        <f>IF(E20=daten!$B$21,daten!$C$21,IF(E20=daten!$B$22,daten!$C$22,IF(E20=daten!$B$23,daten!$C$23,"0")))</f>
        <v>0</v>
      </c>
      <c r="F21" s="55" t="str">
        <f>IF(F20=daten!$B$21,daten!$C$21,IF(F20=daten!$B$22,daten!$C$22,IF(F20=daten!$B$23,daten!$C$23,"0")))</f>
        <v>0</v>
      </c>
      <c r="G21" s="55" t="str">
        <f>IF(G20=daten!$B$21,daten!$C$21,IF(G20=daten!$B$22,daten!$C$22,IF(G20=daten!$B$23,daten!$C$23,"0")))</f>
        <v>0</v>
      </c>
      <c r="H21" s="55" t="str">
        <f>IF(H20=daten!$B$21,daten!$C$21,IF(H20=daten!$B$22,daten!$C$22,IF(H20=daten!$B$23,daten!$C$23,"0")))</f>
        <v>0</v>
      </c>
      <c r="I21" s="55" t="str">
        <f>IF(I20=daten!$B$21,daten!$C$21,IF(I20=daten!$B$22,daten!$C$22,IF(I20=daten!$B$23,daten!$C$23,"0")))</f>
        <v>0</v>
      </c>
      <c r="J21" s="55" t="str">
        <f>IF(J20=daten!$B$21,daten!$C$21,IF(J20=daten!$B$22,daten!$C$22,IF(J20=daten!$B$23,daten!$C$23,"0")))</f>
        <v>0</v>
      </c>
      <c r="K21" s="55" t="str">
        <f>IF(K20=daten!$B$21,daten!$C$21,IF(K20=daten!$B$22,daten!$C$22,IF(K20=daten!$B$23,daten!$C$23,"0")))</f>
        <v>0</v>
      </c>
      <c r="L21" s="55" t="str">
        <f>IF(L20=daten!$B$21,daten!$C$21,IF(L20=daten!$B$22,daten!$C$22,IF(L20=daten!$B$23,daten!$C$23,"0")))</f>
        <v>0</v>
      </c>
      <c r="M21" s="55" t="str">
        <f>IF(M20=daten!$B$21,daten!$C$21,IF(M20=daten!$B$22,daten!$C$22,IF(M20=daten!$B$23,daten!$C$23,"0")))</f>
        <v>0</v>
      </c>
      <c r="N21" s="55" t="str">
        <f>IF(N20=daten!$B$21,daten!$C$21,IF(N20=daten!$B$22,daten!$C$22,IF(N20=daten!$B$23,daten!$C$23,"0")))</f>
        <v>0</v>
      </c>
      <c r="O21" s="47"/>
      <c r="P21" s="61"/>
      <c r="Q21" s="63"/>
      <c r="R21" s="65"/>
    </row>
    <row r="23" spans="1:18" ht="26.1" customHeight="1" x14ac:dyDescent="0.2">
      <c r="A23" s="60" t="str">
        <f>daten!A24</f>
        <v>Reitpferdeprüfung</v>
      </c>
      <c r="B23" s="60"/>
      <c r="C23" s="43" t="s">
        <v>30</v>
      </c>
      <c r="D23" s="4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47"/>
      <c r="P23" s="61" t="s">
        <v>36</v>
      </c>
      <c r="Q23" s="62" t="s">
        <v>41</v>
      </c>
      <c r="R23" s="64" t="s">
        <v>35</v>
      </c>
    </row>
    <row r="24" spans="1:18" ht="26.1" customHeight="1" x14ac:dyDescent="0.2">
      <c r="A24" s="47"/>
      <c r="B24" s="47"/>
      <c r="C24" s="44" t="s">
        <v>9</v>
      </c>
      <c r="D24" s="47"/>
      <c r="E24" s="55" t="str">
        <f>IF(E23=daten!$B$24,daten!$C$24,IF(E23=daten!$B$25,daten!$C$25,IF(E23=daten!$B$26,daten!$C$26,"0")))</f>
        <v>0</v>
      </c>
      <c r="F24" s="55" t="str">
        <f>IF(F23=daten!$B$24,daten!$C$24,IF(F23=daten!$B$25,daten!$C$25,IF(F23=daten!$B$26,daten!$C$26,"0")))</f>
        <v>0</v>
      </c>
      <c r="G24" s="55" t="str">
        <f>IF(G23=daten!$B$24,daten!$C$24,IF(G23=daten!$B$25,daten!$C$25,IF(G23=daten!$B$26,daten!$C$26,"0")))</f>
        <v>0</v>
      </c>
      <c r="H24" s="55" t="str">
        <f>IF(H23=daten!$B$24,daten!$C$24,IF(H23=daten!$B$25,daten!$C$25,IF(H23=daten!$B$26,daten!$C$26,"0")))</f>
        <v>0</v>
      </c>
      <c r="I24" s="55" t="str">
        <f>IF(I23=daten!$B$24,daten!$C$24,IF(I23=daten!$B$25,daten!$C$25,IF(I23=daten!$B$26,daten!$C$26,"0")))</f>
        <v>0</v>
      </c>
      <c r="J24" s="55" t="str">
        <f>IF(J23=daten!$B$24,daten!$C$24,IF(J23=daten!$B$25,daten!$C$25,IF(J23=daten!$B$26,daten!$C$26,"0")))</f>
        <v>0</v>
      </c>
      <c r="K24" s="55" t="str">
        <f>IF(K23=daten!$B$24,daten!$C$24,IF(K23=daten!$B$25,daten!$C$25,IF(K23=daten!$B$26,daten!$C$26,"0")))</f>
        <v>0</v>
      </c>
      <c r="L24" s="55" t="str">
        <f>IF(L23=daten!$B$24,daten!$C$24,IF(L23=daten!$B$25,daten!$C$25,IF(L23=daten!$B$26,daten!$C$26,"0")))</f>
        <v>0</v>
      </c>
      <c r="M24" s="55" t="str">
        <f>IF(M23=daten!$B$24,daten!$C$24,IF(M23=daten!$B$25,daten!$C$25,IF(M23=daten!$B$26,daten!$C$26,"0")))</f>
        <v>0</v>
      </c>
      <c r="N24" s="55" t="str">
        <f>IF(N23=daten!$B$24,daten!$C$24,IF(N23=daten!$B$25,daten!$C$25,IF(N23=daten!$B$26,daten!$C$26,"0")))</f>
        <v>0</v>
      </c>
      <c r="O24" s="47"/>
      <c r="P24" s="61"/>
      <c r="Q24" s="63"/>
      <c r="R24" s="65"/>
    </row>
    <row r="26" spans="1:18" ht="26.1" customHeight="1" x14ac:dyDescent="0.2">
      <c r="A26" s="60" t="str">
        <f>daten!A27</f>
        <v>Bundeschampionat</v>
      </c>
      <c r="B26" s="60"/>
      <c r="C26" s="43" t="s">
        <v>30</v>
      </c>
      <c r="D26" s="4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47"/>
      <c r="P26" s="61" t="s">
        <v>36</v>
      </c>
      <c r="Q26" s="62" t="s">
        <v>41</v>
      </c>
      <c r="R26" s="64" t="s">
        <v>35</v>
      </c>
    </row>
    <row r="27" spans="1:18" ht="26.1" customHeight="1" x14ac:dyDescent="0.2">
      <c r="A27" s="47"/>
      <c r="B27" s="47"/>
      <c r="C27" s="44" t="s">
        <v>9</v>
      </c>
      <c r="D27" s="47"/>
      <c r="E27" s="55" t="str">
        <f>IF(E26=daten!$B$27,daten!$C$27,IF(E26=daten!$B$28,daten!$C$28,IF(E26=daten!$B$29,daten!$C$29,"0")))</f>
        <v>0</v>
      </c>
      <c r="F27" s="55" t="str">
        <f>IF(F26=daten!$B$27,daten!$C$27,IF(F26=daten!$B$28,daten!$C$28,IF(F26=daten!$B$29,daten!$C$29,"0")))</f>
        <v>0</v>
      </c>
      <c r="G27" s="55" t="str">
        <f>IF(G26=daten!$B$27,daten!$C$27,IF(G26=daten!$B$28,daten!$C$28,IF(G26=daten!$B$29,daten!$C$29,"0")))</f>
        <v>0</v>
      </c>
      <c r="H27" s="55" t="str">
        <f>IF(H26=daten!$B$27,daten!$C$27,IF(H26=daten!$B$28,daten!$C$28,IF(H26=daten!$B$29,daten!$C$29,"0")))</f>
        <v>0</v>
      </c>
      <c r="I27" s="55" t="str">
        <f>IF(I26=daten!$B$27,daten!$C$27,IF(I26=daten!$B$28,daten!$C$28,IF(I26=daten!$B$29,daten!$C$29,"0")))</f>
        <v>0</v>
      </c>
      <c r="J27" s="55" t="str">
        <f>IF(J26=daten!$B$27,daten!$C$27,IF(J26=daten!$B$28,daten!$C$28,IF(J26=daten!$B$29,daten!$C$29,"0")))</f>
        <v>0</v>
      </c>
      <c r="K27" s="55" t="str">
        <f>IF(K26=daten!$B$27,daten!$C$27,IF(K26=daten!$B$28,daten!$C$28,IF(K26=daten!$B$29,daten!$C$29,"0")))</f>
        <v>0</v>
      </c>
      <c r="L27" s="55" t="str">
        <f>IF(L26=daten!$B$27,daten!$C$27,IF(L26=daten!$B$28,daten!$C$28,IF(L26=daten!$B$29,daten!$C$29,"0")))</f>
        <v>0</v>
      </c>
      <c r="M27" s="55" t="str">
        <f>IF(M26=daten!$B$27,daten!$C$27,IF(M26=daten!$B$28,daten!$C$28,IF(M26=daten!$B$29,daten!$C$29,"0")))</f>
        <v>0</v>
      </c>
      <c r="N27" s="55" t="str">
        <f>IF(N26=daten!$B$27,daten!$C$27,IF(N26=daten!$B$28,daten!$C$28,IF(N26=daten!$B$29,daten!$C$29,"0")))</f>
        <v>0</v>
      </c>
      <c r="O27" s="47"/>
      <c r="P27" s="61"/>
      <c r="Q27" s="63"/>
      <c r="R27" s="65"/>
    </row>
    <row r="29" spans="1:18" ht="26.1" customHeight="1" x14ac:dyDescent="0.2">
      <c r="A29" s="60" t="str">
        <f>daten!A30</f>
        <v>Gelassenheitsprüfung</v>
      </c>
      <c r="B29" s="60"/>
      <c r="C29" s="43" t="s">
        <v>30</v>
      </c>
      <c r="D29" s="4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47"/>
      <c r="P29" s="61" t="s">
        <v>36</v>
      </c>
      <c r="Q29" s="62" t="s">
        <v>41</v>
      </c>
      <c r="R29" s="64" t="s">
        <v>57</v>
      </c>
    </row>
    <row r="30" spans="1:18" ht="26.1" customHeight="1" x14ac:dyDescent="0.2">
      <c r="A30" s="47"/>
      <c r="B30" s="47"/>
      <c r="C30" s="44" t="s">
        <v>9</v>
      </c>
      <c r="D30" s="47"/>
      <c r="E30" s="55" t="str">
        <f>IF(E29=daten!$B$30,daten!$C$30,IF(E29=daten!$B$31,daten!$C$31,IF(E29=daten!$B$32,daten!$C$32,"0")))</f>
        <v>0</v>
      </c>
      <c r="F30" s="55" t="str">
        <f>IF(F29=daten!$B$30,daten!$C$30,IF(F29=daten!$B$31,daten!$C$31,IF(F29=daten!$B$32,daten!$C$32,"0")))</f>
        <v>0</v>
      </c>
      <c r="G30" s="55" t="str">
        <f>IF(G29=daten!$B$30,daten!$C$30,IF(G29=daten!$B$31,daten!$C$31,IF(G29=daten!$B$32,daten!$C$32,"0")))</f>
        <v>0</v>
      </c>
      <c r="H30" s="55" t="str">
        <f>IF(H29=daten!$B$30,daten!$C$30,IF(H29=daten!$B$31,daten!$C$31,IF(H29=daten!$B$32,daten!$C$32,"0")))</f>
        <v>0</v>
      </c>
      <c r="I30" s="55" t="str">
        <f>IF(I29=daten!$B$30,daten!$C$30,IF(I29=daten!$B$31,daten!$C$31,IF(I29=daten!$B$32,daten!$C$32,"0")))</f>
        <v>0</v>
      </c>
      <c r="J30" s="55" t="str">
        <f>IF(J29=daten!$B$30,daten!$C$30,IF(J29=daten!$B$31,daten!$C$31,IF(J29=daten!$B$32,daten!$C$32,"0")))</f>
        <v>0</v>
      </c>
      <c r="K30" s="55" t="str">
        <f>IF(K29=daten!$B$30,daten!$C$30,IF(K29=daten!$B$31,daten!$C$31,IF(K29=daten!$B$32,daten!$C$32,"0")))</f>
        <v>0</v>
      </c>
      <c r="L30" s="55" t="str">
        <f>IF(L29=daten!$B$30,daten!$C$30,IF(L29=daten!$B$31,daten!$C$31,IF(L29=daten!$B$32,daten!$C$32,"0")))</f>
        <v>0</v>
      </c>
      <c r="M30" s="55" t="str">
        <f>IF(M29=daten!$B$30,daten!$C$30,IF(M29=daten!$B$31,daten!$C$31,IF(M29=daten!$B$32,daten!$C$32,"0")))</f>
        <v>0</v>
      </c>
      <c r="N30" s="55" t="str">
        <f>IF(N29=daten!$B$30,daten!$C$30,IF(N29=daten!$B$31,daten!$C$31,IF(N29=daten!$B$32,daten!$C$32,"0")))</f>
        <v>0</v>
      </c>
      <c r="O30" s="47"/>
      <c r="P30" s="61"/>
      <c r="Q30" s="63"/>
      <c r="R30" s="65"/>
    </row>
    <row r="32" spans="1:18" ht="26.1" customHeight="1" x14ac:dyDescent="0.2">
      <c r="A32" s="60" t="str">
        <f>daten!A33</f>
        <v>Hengstkörung</v>
      </c>
      <c r="B32" s="60"/>
      <c r="C32" s="43" t="s">
        <v>30</v>
      </c>
      <c r="D32" s="4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47"/>
      <c r="P32" s="61" t="s">
        <v>37</v>
      </c>
      <c r="Q32" s="62" t="s">
        <v>39</v>
      </c>
      <c r="R32" s="64" t="s">
        <v>46</v>
      </c>
    </row>
    <row r="33" spans="1:18" ht="26.1" customHeight="1" x14ac:dyDescent="0.2">
      <c r="A33" s="47"/>
      <c r="B33" s="47"/>
      <c r="C33" s="44" t="s">
        <v>9</v>
      </c>
      <c r="D33" s="47"/>
      <c r="E33" s="55" t="str">
        <f>IF(E32=daten!$B$33,daten!$C$33,IF(E32=daten!$B$34,daten!$C$34,IF(E32=daten!$B$35,daten!$C$35,IF(E32=daten!$B$36,daten!$C$36,"0"))))</f>
        <v>0</v>
      </c>
      <c r="F33" s="55" t="str">
        <f>IF(F32=daten!$B$33,daten!$C$33,IF(F32=daten!$B$34,daten!$C$34,IF(F32=daten!$B$35,daten!$C$35,IF(F32=daten!$B$36,daten!$C$36,"0"))))</f>
        <v>0</v>
      </c>
      <c r="G33" s="55" t="str">
        <f>IF(G32=daten!$B$33,daten!$C$33,IF(G32=daten!$B$34,daten!$C$34,IF(G32=daten!$B$35,daten!$C$35,IF(G32=daten!$B$36,daten!$C$36,"0"))))</f>
        <v>0</v>
      </c>
      <c r="H33" s="55" t="str">
        <f>IF(H32=daten!$B$33,daten!$C$33,IF(H32=daten!$B$34,daten!$C$34,IF(H32=daten!$B$35,daten!$C$35,IF(H32=daten!$B$36,daten!$C$36,"0"))))</f>
        <v>0</v>
      </c>
      <c r="I33" s="55" t="str">
        <f>IF(I32=daten!$B$33,daten!$C$33,IF(I32=daten!$B$34,daten!$C$34,IF(I32=daten!$B$35,daten!$C$35,IF(I32=daten!$B$36,daten!$C$36,"0"))))</f>
        <v>0</v>
      </c>
      <c r="J33" s="55" t="str">
        <f>IF(J32=daten!$B$33,daten!$C$33,IF(J32=daten!$B$34,daten!$C$34,IF(J32=daten!$B$35,daten!$C$35,IF(J32=daten!$B$36,daten!$C$36,"0"))))</f>
        <v>0</v>
      </c>
      <c r="K33" s="55" t="str">
        <f>IF(K32=daten!$B$33,daten!$C$33,IF(K32=daten!$B$34,daten!$C$34,IF(K32=daten!$B$35,daten!$C$35,IF(K32=daten!$B$36,daten!$C$36,"0"))))</f>
        <v>0</v>
      </c>
      <c r="L33" s="55" t="str">
        <f>IF(L32=daten!$B$33,daten!$C$33,IF(L32=daten!$B$34,daten!$C$34,IF(L32=daten!$B$35,daten!$C$35,IF(L32=daten!$B$36,daten!$C$36,"0"))))</f>
        <v>0</v>
      </c>
      <c r="M33" s="55" t="str">
        <f>IF(M32=daten!$B$33,daten!$C$33,IF(M32=daten!$B$34,daten!$C$34,IF(M32=daten!$B$35,daten!$C$35,IF(M32=daten!$B$36,daten!$C$36,"0"))))</f>
        <v>0</v>
      </c>
      <c r="N33" s="55" t="str">
        <f>IF(N32=daten!$B$33,daten!$C$33,IF(N32=daten!$B$34,daten!$C$34,IF(N32=daten!$B$35,daten!$C$35,IF(N32=daten!$B$36,daten!$C$36,"0"))))</f>
        <v>0</v>
      </c>
      <c r="O33" s="47"/>
      <c r="P33" s="61"/>
      <c r="Q33" s="63"/>
      <c r="R33" s="65"/>
    </row>
    <row r="34" spans="1:18" ht="6.75" customHeight="1" thickBot="1" x14ac:dyDescent="0.25"/>
    <row r="35" spans="1:18" ht="27.95" customHeight="1" thickBot="1" x14ac:dyDescent="0.25">
      <c r="C35" s="49" t="s">
        <v>14</v>
      </c>
      <c r="D35" s="48"/>
      <c r="E35" s="52">
        <f>E33+E30+E27+E24+E21+E18+E15+E12+E9</f>
        <v>0</v>
      </c>
      <c r="F35" s="53">
        <f t="shared" ref="F35:N35" si="0">F33+F30+F27+F24+F21+F18+F15+F12+F9</f>
        <v>0</v>
      </c>
      <c r="G35" s="53">
        <f t="shared" si="0"/>
        <v>0</v>
      </c>
      <c r="H35" s="53">
        <f t="shared" si="0"/>
        <v>0</v>
      </c>
      <c r="I35" s="53">
        <f t="shared" si="0"/>
        <v>0</v>
      </c>
      <c r="J35" s="53">
        <f t="shared" si="0"/>
        <v>0</v>
      </c>
      <c r="K35" s="53">
        <f t="shared" si="0"/>
        <v>0</v>
      </c>
      <c r="L35" s="53">
        <f t="shared" si="0"/>
        <v>0</v>
      </c>
      <c r="M35" s="53">
        <f t="shared" si="0"/>
        <v>0</v>
      </c>
      <c r="N35" s="54">
        <f t="shared" si="0"/>
        <v>0</v>
      </c>
    </row>
    <row r="36" spans="1:18" ht="5.0999999999999996" customHeight="1" thickBot="1" x14ac:dyDescent="0.25"/>
    <row r="37" spans="1:18" ht="5.0999999999999996" customHeight="1" x14ac:dyDescent="0.2">
      <c r="M37" s="67" t="s">
        <v>48</v>
      </c>
      <c r="N37" s="70">
        <f>SUM(SUM(E35:N35),IF(L38="ja",15,0))</f>
        <v>0</v>
      </c>
    </row>
    <row r="38" spans="1:18" ht="45" customHeight="1" x14ac:dyDescent="0.2">
      <c r="C38" s="50" t="s">
        <v>28</v>
      </c>
      <c r="E38" s="66" t="s">
        <v>59</v>
      </c>
      <c r="F38" s="66"/>
      <c r="G38" s="66"/>
      <c r="H38" s="66"/>
      <c r="I38" s="66"/>
      <c r="J38" s="73" t="s">
        <v>63</v>
      </c>
      <c r="K38" s="74"/>
      <c r="L38" s="57"/>
      <c r="M38" s="68"/>
      <c r="N38" s="71"/>
    </row>
    <row r="39" spans="1:18" ht="2.1" customHeight="1" x14ac:dyDescent="0.2">
      <c r="M39" s="68"/>
      <c r="N39" s="71"/>
    </row>
    <row r="40" spans="1:18" ht="15" thickBot="1" x14ac:dyDescent="0.25">
      <c r="C40" s="50" t="s">
        <v>47</v>
      </c>
      <c r="E40" s="51">
        <v>150</v>
      </c>
      <c r="M40" s="69"/>
      <c r="N40" s="72"/>
    </row>
  </sheetData>
  <sheetProtection algorithmName="SHA-512" hashValue="YdGdEFgtaUFd7x5Qbhgp50cfJLgTUVdypfwP8I06Nv25/P09MVATNZYvOm8QZ8fnCWsuHNMBVHMy7YGJTNZAwQ==" saltValue="RvLcBieCgg3NkDUCHGtqDA==" spinCount="100000" sheet="1" objects="1" scenarios="1"/>
  <mergeCells count="46">
    <mergeCell ref="B1:D1"/>
    <mergeCell ref="B2:D2"/>
    <mergeCell ref="F1:G1"/>
    <mergeCell ref="F2:G2"/>
    <mergeCell ref="I1:R1"/>
    <mergeCell ref="I2:R2"/>
    <mergeCell ref="A5:B6"/>
    <mergeCell ref="R8:R9"/>
    <mergeCell ref="P8:P9"/>
    <mergeCell ref="Q8:Q9"/>
    <mergeCell ref="P11:P12"/>
    <mergeCell ref="Q11:Q12"/>
    <mergeCell ref="R11:R12"/>
    <mergeCell ref="A11:B11"/>
    <mergeCell ref="A14:B14"/>
    <mergeCell ref="P14:P15"/>
    <mergeCell ref="Q14:Q15"/>
    <mergeCell ref="R14:R15"/>
    <mergeCell ref="A17:B17"/>
    <mergeCell ref="P17:P18"/>
    <mergeCell ref="Q17:Q18"/>
    <mergeCell ref="R17:R18"/>
    <mergeCell ref="A20:B20"/>
    <mergeCell ref="P20:P21"/>
    <mergeCell ref="Q20:Q21"/>
    <mergeCell ref="R20:R21"/>
    <mergeCell ref="A23:B23"/>
    <mergeCell ref="P23:P24"/>
    <mergeCell ref="Q23:Q24"/>
    <mergeCell ref="R23:R24"/>
    <mergeCell ref="A26:B26"/>
    <mergeCell ref="P26:P27"/>
    <mergeCell ref="Q26:Q27"/>
    <mergeCell ref="R26:R27"/>
    <mergeCell ref="A29:B29"/>
    <mergeCell ref="P29:P30"/>
    <mergeCell ref="Q29:Q30"/>
    <mergeCell ref="R29:R30"/>
    <mergeCell ref="A32:B32"/>
    <mergeCell ref="P32:P33"/>
    <mergeCell ref="Q32:Q33"/>
    <mergeCell ref="R32:R33"/>
    <mergeCell ref="E38:I38"/>
    <mergeCell ref="M37:M40"/>
    <mergeCell ref="N37:N40"/>
    <mergeCell ref="J38:K38"/>
  </mergeCells>
  <conditionalFormatting sqref="E9:N9">
    <cfRule type="cellIs" dxfId="11" priority="16" operator="equal">
      <formula>"0"</formula>
    </cfRule>
  </conditionalFormatting>
  <conditionalFormatting sqref="E12:N12">
    <cfRule type="cellIs" dxfId="10" priority="12" operator="equal">
      <formula>"0"</formula>
    </cfRule>
  </conditionalFormatting>
  <conditionalFormatting sqref="E15:N15">
    <cfRule type="cellIs" dxfId="9" priority="11" operator="equal">
      <formula>"0"</formula>
    </cfRule>
  </conditionalFormatting>
  <conditionalFormatting sqref="E18:N18">
    <cfRule type="cellIs" dxfId="8" priority="10" operator="equal">
      <formula>"0"</formula>
    </cfRule>
  </conditionalFormatting>
  <conditionalFormatting sqref="E21:N21">
    <cfRule type="cellIs" dxfId="7" priority="9" operator="equal">
      <formula>"0"</formula>
    </cfRule>
  </conditionalFormatting>
  <conditionalFormatting sqref="E24:N24">
    <cfRule type="cellIs" dxfId="6" priority="8" operator="equal">
      <formula>"0"</formula>
    </cfRule>
  </conditionalFormatting>
  <conditionalFormatting sqref="E27:N27">
    <cfRule type="cellIs" dxfId="5" priority="7" operator="equal">
      <formula>"0"</formula>
    </cfRule>
  </conditionalFormatting>
  <conditionalFormatting sqref="E30:N30">
    <cfRule type="cellIs" dxfId="4" priority="6" operator="equal">
      <formula>"0"</formula>
    </cfRule>
  </conditionalFormatting>
  <conditionalFormatting sqref="E33:N33">
    <cfRule type="cellIs" dxfId="3" priority="5" operator="equal">
      <formula>"0"</formula>
    </cfRule>
  </conditionalFormatting>
  <conditionalFormatting sqref="N37:N40">
    <cfRule type="cellIs" dxfId="2" priority="1" operator="greaterThanOrEqual">
      <formula>150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378F0F41-9095-4A18-AEDE-001F26B96BA0}">
            <xm:f>daten!$B$38</xm:f>
            <x14:dxf>
              <font>
                <color rgb="FF9C0006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2" operator="equal" id="{7BEFC618-1CAC-47F2-8AFB-D395FD415BEC}">
            <xm:f>daten!$B$37</xm:f>
            <x14:dxf>
              <font>
                <color auto="1"/>
              </font>
              <fill>
                <patternFill>
                  <bgColor theme="6" tint="0.39994506668294322"/>
                </patternFill>
              </fill>
            </x14:dxf>
          </x14:cfRule>
          <xm:sqref>L38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daten!$B$1:$B$5</xm:f>
          </x14:formula1>
          <xm:sqref>E8:N8</xm:sqref>
        </x14:dataValidation>
        <x14:dataValidation type="list" allowBlank="1" showInputMessage="1" showErrorMessage="1">
          <x14:formula1>
            <xm:f>daten!$B$6:$B$10</xm:f>
          </x14:formula1>
          <xm:sqref>E11:N11</xm:sqref>
        </x14:dataValidation>
        <x14:dataValidation type="list" allowBlank="1" showInputMessage="1" showErrorMessage="1">
          <x14:formula1>
            <xm:f>daten!$B$11:$B$14</xm:f>
          </x14:formula1>
          <xm:sqref>E14:N14</xm:sqref>
        </x14:dataValidation>
        <x14:dataValidation type="list" allowBlank="1" showInputMessage="1" showErrorMessage="1">
          <x14:formula1>
            <xm:f>daten!$B$15:$B$20</xm:f>
          </x14:formula1>
          <xm:sqref>E17:N17</xm:sqref>
        </x14:dataValidation>
        <x14:dataValidation type="list" allowBlank="1" showInputMessage="1" showErrorMessage="1">
          <x14:formula1>
            <xm:f>daten!$B$21:$B$23</xm:f>
          </x14:formula1>
          <xm:sqref>E20:N20</xm:sqref>
        </x14:dataValidation>
        <x14:dataValidation type="list" allowBlank="1" showInputMessage="1" showErrorMessage="1">
          <x14:formula1>
            <xm:f>daten!$B$24:$B$26</xm:f>
          </x14:formula1>
          <xm:sqref>E23:N23</xm:sqref>
        </x14:dataValidation>
        <x14:dataValidation type="list" allowBlank="1" showInputMessage="1" showErrorMessage="1">
          <x14:formula1>
            <xm:f>daten!$B$27:$B$29</xm:f>
          </x14:formula1>
          <xm:sqref>E26:N26</xm:sqref>
        </x14:dataValidation>
        <x14:dataValidation type="list" allowBlank="1" showInputMessage="1" showErrorMessage="1">
          <x14:formula1>
            <xm:f>daten!$B$30:$B$32</xm:f>
          </x14:formula1>
          <xm:sqref>E29:N29</xm:sqref>
        </x14:dataValidation>
        <x14:dataValidation type="list" allowBlank="1" showInputMessage="1" showErrorMessage="1">
          <x14:formula1>
            <xm:f>daten!$B$33:$B$36</xm:f>
          </x14:formula1>
          <xm:sqref>E32:N32</xm:sqref>
        </x14:dataValidation>
        <x14:dataValidation type="list" allowBlank="1" showInputMessage="1" showErrorMessage="1">
          <x14:formula1>
            <xm:f>daten!$B$37:$B$38</xm:f>
          </x14:formula1>
          <xm:sqref>L38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E39"/>
  <sheetViews>
    <sheetView workbookViewId="0">
      <selection activeCell="C14" sqref="C14"/>
    </sheetView>
  </sheetViews>
  <sheetFormatPr baseColWidth="10" defaultRowHeight="14.25" x14ac:dyDescent="0.2"/>
  <cols>
    <col min="1" max="1" width="29.875" style="34" customWidth="1"/>
    <col min="2" max="2" width="16.125" bestFit="1" customWidth="1"/>
  </cols>
  <sheetData>
    <row r="1" spans="1:5" ht="15.75" customHeight="1" x14ac:dyDescent="0.25">
      <c r="A1" s="19" t="s">
        <v>0</v>
      </c>
      <c r="B1" s="1" t="s">
        <v>1</v>
      </c>
      <c r="C1" s="10">
        <v>1</v>
      </c>
    </row>
    <row r="2" spans="1:5" ht="15" customHeight="1" x14ac:dyDescent="0.25">
      <c r="A2" s="20"/>
      <c r="B2" s="2" t="s">
        <v>2</v>
      </c>
      <c r="C2" s="11">
        <v>2</v>
      </c>
    </row>
    <row r="3" spans="1:5" ht="15" customHeight="1" x14ac:dyDescent="0.25">
      <c r="A3" s="20"/>
      <c r="B3" s="2" t="s">
        <v>3</v>
      </c>
      <c r="C3" s="11">
        <v>4</v>
      </c>
    </row>
    <row r="4" spans="1:5" ht="15" customHeight="1" x14ac:dyDescent="0.25">
      <c r="A4" s="20"/>
      <c r="B4" s="2" t="s">
        <v>4</v>
      </c>
      <c r="C4" s="11">
        <v>6</v>
      </c>
    </row>
    <row r="5" spans="1:5" ht="15" customHeight="1" x14ac:dyDescent="0.25">
      <c r="A5" s="21"/>
      <c r="B5" s="3" t="s">
        <v>5</v>
      </c>
      <c r="C5" s="12">
        <v>8</v>
      </c>
    </row>
    <row r="6" spans="1:5" ht="15.75" x14ac:dyDescent="0.25">
      <c r="A6" s="22" t="s">
        <v>49</v>
      </c>
      <c r="B6" s="4" t="s">
        <v>1</v>
      </c>
      <c r="C6" s="13">
        <v>2</v>
      </c>
      <c r="E6" s="47"/>
    </row>
    <row r="7" spans="1:5" ht="15" customHeight="1" x14ac:dyDescent="0.25">
      <c r="A7" s="23"/>
      <c r="B7" s="5" t="s">
        <v>2</v>
      </c>
      <c r="C7" s="14">
        <v>4</v>
      </c>
    </row>
    <row r="8" spans="1:5" ht="15" customHeight="1" x14ac:dyDescent="0.25">
      <c r="A8" s="23"/>
      <c r="B8" s="5" t="s">
        <v>3</v>
      </c>
      <c r="C8" s="14">
        <v>8</v>
      </c>
    </row>
    <row r="9" spans="1:5" ht="15" customHeight="1" x14ac:dyDescent="0.25">
      <c r="A9" s="23"/>
      <c r="B9" s="5" t="s">
        <v>4</v>
      </c>
      <c r="C9" s="14">
        <v>12</v>
      </c>
    </row>
    <row r="10" spans="1:5" ht="15" customHeight="1" x14ac:dyDescent="0.25">
      <c r="A10" s="24"/>
      <c r="B10" s="6" t="s">
        <v>5</v>
      </c>
      <c r="C10" s="15">
        <v>16</v>
      </c>
    </row>
    <row r="11" spans="1:5" ht="15.75" x14ac:dyDescent="0.25">
      <c r="A11" s="19" t="s">
        <v>6</v>
      </c>
      <c r="B11" s="1" t="s">
        <v>19</v>
      </c>
      <c r="C11" s="10">
        <v>5</v>
      </c>
    </row>
    <row r="12" spans="1:5" ht="15" customHeight="1" x14ac:dyDescent="0.25">
      <c r="A12" s="20"/>
      <c r="B12" s="2" t="s">
        <v>20</v>
      </c>
      <c r="C12" s="11">
        <v>10</v>
      </c>
    </row>
    <row r="13" spans="1:5" ht="15" customHeight="1" x14ac:dyDescent="0.25">
      <c r="A13" s="20"/>
      <c r="B13" s="2" t="s">
        <v>21</v>
      </c>
      <c r="C13" s="11">
        <v>20</v>
      </c>
    </row>
    <row r="14" spans="1:5" ht="15" customHeight="1" x14ac:dyDescent="0.25">
      <c r="A14" s="21"/>
      <c r="B14" s="3" t="s">
        <v>22</v>
      </c>
      <c r="C14" s="12">
        <v>25</v>
      </c>
    </row>
    <row r="15" spans="1:5" ht="15.75" customHeight="1" x14ac:dyDescent="0.25">
      <c r="A15" s="22" t="s">
        <v>50</v>
      </c>
      <c r="B15" s="4" t="s">
        <v>52</v>
      </c>
      <c r="C15" s="13">
        <v>5</v>
      </c>
    </row>
    <row r="16" spans="1:5" ht="15" customHeight="1" x14ac:dyDescent="0.25">
      <c r="A16" s="23"/>
      <c r="B16" s="5" t="s">
        <v>53</v>
      </c>
      <c r="C16" s="14">
        <v>10</v>
      </c>
    </row>
    <row r="17" spans="1:3" ht="15" customHeight="1" x14ac:dyDescent="0.25">
      <c r="A17" s="23"/>
      <c r="B17" s="5" t="s">
        <v>54</v>
      </c>
      <c r="C17" s="14">
        <v>12</v>
      </c>
    </row>
    <row r="18" spans="1:3" ht="15" customHeight="1" x14ac:dyDescent="0.25">
      <c r="A18" s="23"/>
      <c r="B18" s="5" t="s">
        <v>55</v>
      </c>
      <c r="C18" s="14">
        <v>15</v>
      </c>
    </row>
    <row r="19" spans="1:3" ht="15" customHeight="1" x14ac:dyDescent="0.25">
      <c r="A19" s="23"/>
      <c r="B19" s="5" t="s">
        <v>56</v>
      </c>
      <c r="C19" s="14">
        <v>20</v>
      </c>
    </row>
    <row r="20" spans="1:3" ht="15" customHeight="1" x14ac:dyDescent="0.25">
      <c r="A20" s="24"/>
      <c r="B20" s="6" t="s">
        <v>5</v>
      </c>
      <c r="C20" s="15">
        <v>30</v>
      </c>
    </row>
    <row r="21" spans="1:3" ht="15.75" x14ac:dyDescent="0.25">
      <c r="A21" s="19" t="s">
        <v>8</v>
      </c>
      <c r="B21" s="1" t="s">
        <v>29</v>
      </c>
      <c r="C21" s="10">
        <v>5</v>
      </c>
    </row>
    <row r="22" spans="1:3" ht="15.75" x14ac:dyDescent="0.25">
      <c r="A22" s="25"/>
      <c r="B22" s="2" t="s">
        <v>16</v>
      </c>
      <c r="C22" s="11">
        <v>10</v>
      </c>
    </row>
    <row r="23" spans="1:3" ht="15.75" x14ac:dyDescent="0.25">
      <c r="A23" s="26"/>
      <c r="B23" s="3" t="s">
        <v>15</v>
      </c>
      <c r="C23" s="12">
        <v>15</v>
      </c>
    </row>
    <row r="24" spans="1:3" ht="15.75" x14ac:dyDescent="0.25">
      <c r="A24" s="22" t="s">
        <v>24</v>
      </c>
      <c r="B24" s="4" t="s">
        <v>29</v>
      </c>
      <c r="C24" s="13">
        <v>5</v>
      </c>
    </row>
    <row r="25" spans="1:3" ht="15.75" x14ac:dyDescent="0.25">
      <c r="A25" s="27"/>
      <c r="B25" s="5" t="s">
        <v>16</v>
      </c>
      <c r="C25" s="14">
        <v>10</v>
      </c>
    </row>
    <row r="26" spans="1:3" ht="15.75" x14ac:dyDescent="0.25">
      <c r="A26" s="28"/>
      <c r="B26" s="6" t="s">
        <v>15</v>
      </c>
      <c r="C26" s="15">
        <v>15</v>
      </c>
    </row>
    <row r="27" spans="1:3" ht="15.75" x14ac:dyDescent="0.25">
      <c r="A27" s="29" t="s">
        <v>51</v>
      </c>
      <c r="B27" s="7" t="s">
        <v>29</v>
      </c>
      <c r="C27" s="16">
        <v>5</v>
      </c>
    </row>
    <row r="28" spans="1:3" ht="15.75" x14ac:dyDescent="0.25">
      <c r="A28" s="30"/>
      <c r="B28" s="8" t="s">
        <v>16</v>
      </c>
      <c r="C28" s="17">
        <v>10</v>
      </c>
    </row>
    <row r="29" spans="1:3" ht="15.75" x14ac:dyDescent="0.25">
      <c r="A29" s="31"/>
      <c r="B29" s="9" t="s">
        <v>15</v>
      </c>
      <c r="C29" s="18">
        <v>15</v>
      </c>
    </row>
    <row r="30" spans="1:3" ht="15.75" x14ac:dyDescent="0.25">
      <c r="A30" s="22" t="s">
        <v>23</v>
      </c>
      <c r="B30" s="4" t="s">
        <v>16</v>
      </c>
      <c r="C30" s="13">
        <v>5</v>
      </c>
    </row>
    <row r="31" spans="1:3" ht="15.75" x14ac:dyDescent="0.25">
      <c r="A31" s="27"/>
      <c r="B31" s="5" t="s">
        <v>15</v>
      </c>
      <c r="C31" s="14">
        <v>10</v>
      </c>
    </row>
    <row r="32" spans="1:3" ht="15.75" x14ac:dyDescent="0.25">
      <c r="A32" s="28"/>
      <c r="B32" s="6" t="s">
        <v>58</v>
      </c>
      <c r="C32" s="15">
        <v>15</v>
      </c>
    </row>
    <row r="33" spans="1:3" ht="15.75" x14ac:dyDescent="0.25">
      <c r="A33" s="29" t="s">
        <v>25</v>
      </c>
      <c r="B33" s="7" t="s">
        <v>7</v>
      </c>
      <c r="C33" s="16">
        <v>15</v>
      </c>
    </row>
    <row r="34" spans="1:3" ht="15" customHeight="1" x14ac:dyDescent="0.25">
      <c r="A34" s="32"/>
      <c r="B34" s="8" t="s">
        <v>55</v>
      </c>
      <c r="C34" s="17">
        <v>25</v>
      </c>
    </row>
    <row r="35" spans="1:3" ht="15" customHeight="1" x14ac:dyDescent="0.25">
      <c r="A35" s="32"/>
      <c r="B35" s="8" t="s">
        <v>56</v>
      </c>
      <c r="C35" s="17">
        <v>30</v>
      </c>
    </row>
    <row r="36" spans="1:3" ht="15" customHeight="1" x14ac:dyDescent="0.25">
      <c r="A36" s="33"/>
      <c r="B36" s="9" t="s">
        <v>5</v>
      </c>
      <c r="C36" s="18">
        <v>40</v>
      </c>
    </row>
    <row r="37" spans="1:3" ht="15.75" x14ac:dyDescent="0.25">
      <c r="A37" s="22" t="s">
        <v>60</v>
      </c>
      <c r="B37" s="4" t="s">
        <v>61</v>
      </c>
      <c r="C37" s="13">
        <v>15</v>
      </c>
    </row>
    <row r="38" spans="1:3" ht="15.75" x14ac:dyDescent="0.25">
      <c r="A38" s="28"/>
      <c r="B38" s="6" t="s">
        <v>62</v>
      </c>
      <c r="C38" s="15">
        <v>0</v>
      </c>
    </row>
    <row r="39" spans="1:3" ht="15" x14ac:dyDescent="0.25">
      <c r="C39" s="35"/>
    </row>
  </sheetData>
  <sheetProtection algorithmName="SHA-512" hashValue="4p0aEBf/lrXCE/D6qFgkhCv2JQmhx9DJFML+odNxbziXzAgFeTgvwSJfKmnDnvA+NwGkxDq3BID8mIn0tEDpQw==" saltValue="1bmZ8hdSjwwYjkdBG2dBEQ==" spinCount="100000" sheet="1" objects="1" scenarios="1"/>
  <customSheetViews>
    <customSheetView guid="{656CFA67-E431-4B65-9309-1EBBFC010C9A}">
      <selection activeCell="E36" sqref="E36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Elitezuchtstute</vt:lpstr>
      <vt:lpstr>daten</vt:lpstr>
    </vt:vector>
  </TitlesOfParts>
  <Company>OEBB-IKT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Lientschnig Manfred (INFRA.Einkauf)</dc:creator>
  <cp:lastModifiedBy>Wuzella Stefanie</cp:lastModifiedBy>
  <cp:lastPrinted>2020-07-08T10:34:34Z</cp:lastPrinted>
  <dcterms:created xsi:type="dcterms:W3CDTF">2017-03-22T08:47:47Z</dcterms:created>
  <dcterms:modified xsi:type="dcterms:W3CDTF">2020-07-14T08:47:19Z</dcterms:modified>
</cp:coreProperties>
</file>