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STEFANIE\Elitezuchtstute\"/>
    </mc:Choice>
  </mc:AlternateContent>
  <bookViews>
    <workbookView xWindow="0" yWindow="0" windowWidth="28800" windowHeight="12300"/>
  </bookViews>
  <sheets>
    <sheet name="AUSWERTUNG" sheetId="19" r:id="rId1"/>
    <sheet name="daten" sheetId="18" r:id="rId2"/>
  </sheets>
  <definedNames>
    <definedName name="Print_Area" localSheetId="0">AUSWERTUNG!$A$1:$N$38</definedName>
  </definedNames>
  <calcPr calcId="162913"/>
</workbook>
</file>

<file path=xl/calcChain.xml><?xml version="1.0" encoding="utf-8"?>
<calcChain xmlns="http://schemas.openxmlformats.org/spreadsheetml/2006/main">
  <c r="E21" i="19" l="1"/>
  <c r="G9" i="19" l="1"/>
  <c r="H9" i="19"/>
  <c r="I9" i="19"/>
  <c r="J9" i="19"/>
  <c r="K9" i="19"/>
  <c r="L9" i="19"/>
  <c r="M9" i="19"/>
  <c r="N9" i="19"/>
  <c r="F9" i="19"/>
  <c r="E9" i="19"/>
  <c r="F12" i="19"/>
  <c r="G12" i="19"/>
  <c r="H12" i="19"/>
  <c r="I12" i="19"/>
  <c r="J12" i="19"/>
  <c r="K12" i="19"/>
  <c r="L12" i="19"/>
  <c r="M12" i="19"/>
  <c r="N12" i="19"/>
  <c r="E12" i="19"/>
  <c r="F15" i="19"/>
  <c r="G15" i="19"/>
  <c r="H15" i="19"/>
  <c r="I15" i="19"/>
  <c r="J15" i="19"/>
  <c r="K15" i="19"/>
  <c r="L15" i="19"/>
  <c r="M15" i="19"/>
  <c r="N15" i="19"/>
  <c r="E15" i="19"/>
  <c r="F18" i="19"/>
  <c r="G18" i="19"/>
  <c r="H18" i="19"/>
  <c r="I18" i="19"/>
  <c r="J18" i="19"/>
  <c r="K18" i="19"/>
  <c r="L18" i="19"/>
  <c r="M18" i="19"/>
  <c r="N18" i="19"/>
  <c r="E18" i="19"/>
  <c r="F21" i="19"/>
  <c r="G21" i="19"/>
  <c r="H21" i="19"/>
  <c r="I21" i="19"/>
  <c r="J21" i="19"/>
  <c r="K21" i="19"/>
  <c r="L21" i="19"/>
  <c r="M21" i="19"/>
  <c r="N21" i="19"/>
  <c r="F24" i="19"/>
  <c r="G24" i="19"/>
  <c r="H24" i="19"/>
  <c r="I24" i="19"/>
  <c r="J24" i="19"/>
  <c r="K24" i="19"/>
  <c r="L24" i="19"/>
  <c r="M24" i="19"/>
  <c r="N24" i="19"/>
  <c r="E24" i="19"/>
  <c r="F27" i="19"/>
  <c r="G27" i="19"/>
  <c r="H27" i="19"/>
  <c r="I27" i="19"/>
  <c r="J27" i="19"/>
  <c r="K27" i="19"/>
  <c r="L27" i="19"/>
  <c r="M27" i="19"/>
  <c r="N27" i="19"/>
  <c r="E27" i="19"/>
  <c r="F30" i="19"/>
  <c r="G30" i="19"/>
  <c r="H30" i="19"/>
  <c r="I30" i="19"/>
  <c r="J30" i="19"/>
  <c r="K30" i="19"/>
  <c r="L30" i="19"/>
  <c r="M30" i="19"/>
  <c r="N30" i="19"/>
  <c r="E30" i="19"/>
  <c r="F33" i="19"/>
  <c r="G33" i="19"/>
  <c r="H33" i="19"/>
  <c r="I33" i="19"/>
  <c r="J33" i="19"/>
  <c r="K33" i="19"/>
  <c r="L33" i="19"/>
  <c r="M33" i="19"/>
  <c r="N33" i="19"/>
  <c r="E33" i="19"/>
  <c r="E35" i="19" l="1"/>
  <c r="L35" i="19"/>
  <c r="M35" i="19"/>
  <c r="K35" i="19"/>
  <c r="H35" i="19"/>
  <c r="G35" i="19"/>
  <c r="N35" i="19"/>
  <c r="J35" i="19"/>
  <c r="F35" i="19"/>
  <c r="I35" i="19"/>
  <c r="N37" i="19" l="1"/>
</calcChain>
</file>

<file path=xl/sharedStrings.xml><?xml version="1.0" encoding="utf-8"?>
<sst xmlns="http://schemas.openxmlformats.org/spreadsheetml/2006/main" count="112" uniqueCount="61">
  <si>
    <t>Fohlenschau</t>
  </si>
  <si>
    <t>Teilnahme</t>
  </si>
  <si>
    <t>Endring</t>
  </si>
  <si>
    <t>3. Platz</t>
  </si>
  <si>
    <t>2. Platz</t>
  </si>
  <si>
    <t>1.Platz</t>
  </si>
  <si>
    <t>Stutbuchaufnahme</t>
  </si>
  <si>
    <t>Bundesjungstutenschau</t>
  </si>
  <si>
    <t>3.Platz</t>
  </si>
  <si>
    <t>2.Platz</t>
  </si>
  <si>
    <t>gekört</t>
  </si>
  <si>
    <t>Leistungsprüfung</t>
  </si>
  <si>
    <t>Punkte</t>
  </si>
  <si>
    <t>Stute:</t>
  </si>
  <si>
    <t>Nachkommen</t>
  </si>
  <si>
    <t>(Name)</t>
  </si>
  <si>
    <t>(Lebensnummer)</t>
  </si>
  <si>
    <t>Bundesfohlenchampionat</t>
  </si>
  <si>
    <t>Summe</t>
  </si>
  <si>
    <t>Gesamt</t>
  </si>
  <si>
    <t>WN ab 8,0</t>
  </si>
  <si>
    <t>WN ab 7,0</t>
  </si>
  <si>
    <t>UELN:</t>
  </si>
  <si>
    <t>Name:</t>
  </si>
  <si>
    <t>Wertnote bis 7,49</t>
  </si>
  <si>
    <t>Wertnote bis 7,69</t>
  </si>
  <si>
    <t>Wertnote bis 7,99</t>
  </si>
  <si>
    <t>Wertnote ab 8,00</t>
  </si>
  <si>
    <t>Reitpferdeprüfung</t>
  </si>
  <si>
    <t>Hengstkörung</t>
  </si>
  <si>
    <t>Besitzer:</t>
  </si>
  <si>
    <t>(Name, Adresse)</t>
  </si>
  <si>
    <t>Bundeschampionat</t>
  </si>
  <si>
    <t>Schauklasse IIA</t>
  </si>
  <si>
    <t xml:space="preserve">Schauklasse IB </t>
  </si>
  <si>
    <t>Schauklasse IA</t>
  </si>
  <si>
    <t>Mindestkriterium für die Stute:</t>
  </si>
  <si>
    <t>WN ab 6,0</t>
  </si>
  <si>
    <t>Bewertung</t>
  </si>
  <si>
    <t>Teilnahme
Endring
3. Platz
2. Platz
1.Platz</t>
  </si>
  <si>
    <t>1
2
4
6
8</t>
  </si>
  <si>
    <t>2
4
8
12
16</t>
  </si>
  <si>
    <t>Wertnote bis 7,49
Wertnote bis 7,69
Wertnote bis 7,99
Wertnote ab 8,00</t>
  </si>
  <si>
    <t>5
10
20
25</t>
  </si>
  <si>
    <t>Schauklasse IIA
Schauklasse IB 
Schauklasse IA
3.Platz
2.Platz
1.Platz</t>
  </si>
  <si>
    <t>5
10
12
15
20
30</t>
  </si>
  <si>
    <t>WN ab 6,0
WN ab 7,0
WN ab 8,0</t>
  </si>
  <si>
    <t>5
10
15</t>
  </si>
  <si>
    <t>gekört
3.Platz
2.Platz
1.Platz</t>
  </si>
  <si>
    <t>15
25
30
40</t>
  </si>
  <si>
    <t>-
-
-
-
-</t>
  </si>
  <si>
    <t>-
-
-
-</t>
  </si>
  <si>
    <t>-
-
-
-
-
-</t>
  </si>
  <si>
    <t>-
-
-</t>
  </si>
  <si>
    <t>Mindestpunktezahl:</t>
  </si>
  <si>
    <t>Die auszuzeichnende Stute muss mindestens drei registrierte Nachkommen vorweisen.</t>
  </si>
  <si>
    <t>WN ab 6,5 (60 Indexpunkte)</t>
  </si>
  <si>
    <t>WN ab 7,0 (90 Indexpunkte)</t>
  </si>
  <si>
    <t>WN ab 8,0 (120 Indexpunkte)</t>
  </si>
  <si>
    <t>WN ab 6,5 (Index 60)
WN ab 7,0 (Index 90)
WN ab 8,0 (Index 120)</t>
  </si>
  <si>
    <t>Umgänglichkeitsprüfung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</si>
</sst>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color theme="4" tint="-0.24997711111789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7" fillId="0" borderId="0" xfId="0" applyFont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 applyBorder="1"/>
    <xf numFmtId="0" fontId="1" fillId="3" borderId="0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4" fillId="5" borderId="0" xfId="0" applyFont="1" applyFill="1" applyProtection="1"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right" vertical="center"/>
      <protection locked="0"/>
    </xf>
    <xf numFmtId="0" fontId="1" fillId="0" borderId="33" xfId="0" applyFont="1" applyFill="1" applyBorder="1" applyAlignment="1" applyProtection="1">
      <alignment horizontal="center" vertical="center"/>
    </xf>
    <xf numFmtId="0" fontId="4" fillId="0" borderId="0" xfId="0" applyFont="1" applyBorder="1"/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9" fillId="6" borderId="32" xfId="0" applyFont="1" applyFill="1" applyBorder="1" applyAlignment="1" applyProtection="1">
      <alignment horizontal="center" vertical="center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right" vertical="center"/>
      <protection locked="0"/>
    </xf>
    <xf numFmtId="0" fontId="4" fillId="0" borderId="26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right"/>
      <protection locked="0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top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/>
    </xf>
    <xf numFmtId="0" fontId="10" fillId="0" borderId="0" xfId="0" quotePrefix="1" applyFont="1" applyFill="1" applyAlignment="1" applyProtection="1">
      <alignment horizontal="center" vertical="center" wrapText="1"/>
    </xf>
  </cellXfs>
  <cellStyles count="1">
    <cellStyle name="Standard" xfId="0" builtinId="0"/>
  </cellStyles>
  <dxfs count="11"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FF"/>
      <color rgb="FFFFFFCC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0"/>
  <sheetViews>
    <sheetView tabSelected="1" zoomScale="80" zoomScaleNormal="80" zoomScaleSheetLayoutView="65" workbookViewId="0">
      <selection activeCell="B1" sqref="B1:E1"/>
    </sheetView>
  </sheetViews>
  <sheetFormatPr baseColWidth="10" defaultColWidth="11.25" defaultRowHeight="14.25" x14ac:dyDescent="0.2"/>
  <cols>
    <col min="1" max="1" width="15.375" style="2" customWidth="1"/>
    <col min="2" max="2" width="10" style="2" customWidth="1"/>
    <col min="3" max="3" width="9.75" style="2" customWidth="1"/>
    <col min="4" max="4" width="1.75" style="1" customWidth="1"/>
    <col min="5" max="12" width="16.375" style="1" customWidth="1"/>
    <col min="13" max="13" width="16.375" style="2" customWidth="1"/>
    <col min="14" max="14" width="16.375" style="1" customWidth="1"/>
    <col min="15" max="15" width="2" style="1" customWidth="1"/>
    <col min="16" max="16" width="3.125" style="42" customWidth="1"/>
    <col min="17" max="17" width="1.375" style="42" customWidth="1"/>
    <col min="18" max="18" width="14.75" style="42" customWidth="1"/>
    <col min="19" max="19" width="2.75" style="2" customWidth="1"/>
    <col min="20" max="16384" width="11.25" style="2"/>
  </cols>
  <sheetData>
    <row r="1" spans="1:18" s="5" customFormat="1" ht="39" customHeight="1" x14ac:dyDescent="0.25">
      <c r="A1" s="98" t="s">
        <v>13</v>
      </c>
      <c r="B1" s="108"/>
      <c r="C1" s="108"/>
      <c r="D1" s="108"/>
      <c r="E1" s="108"/>
      <c r="F1" s="117"/>
      <c r="G1" s="117"/>
      <c r="H1" s="63" t="s">
        <v>30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20.100000000000001" customHeight="1" x14ac:dyDescent="0.2">
      <c r="A2" s="45"/>
      <c r="B2" s="119" t="s">
        <v>15</v>
      </c>
      <c r="C2" s="119"/>
      <c r="D2" s="119"/>
      <c r="E2" s="97"/>
      <c r="F2" s="118" t="s">
        <v>16</v>
      </c>
      <c r="G2" s="118"/>
      <c r="H2" s="43"/>
      <c r="I2" s="124" t="s">
        <v>31</v>
      </c>
      <c r="J2" s="124"/>
      <c r="K2" s="124"/>
      <c r="L2" s="124"/>
      <c r="M2" s="124"/>
      <c r="N2" s="124"/>
      <c r="O2" s="43"/>
      <c r="P2" s="44"/>
      <c r="Q2" s="44"/>
      <c r="R2" s="44"/>
    </row>
    <row r="3" spans="1:18" ht="2.25" customHeight="1" x14ac:dyDescent="0.2">
      <c r="A3" s="73"/>
      <c r="B3" s="73"/>
      <c r="C3" s="74"/>
      <c r="D3" s="75"/>
      <c r="E3" s="76"/>
      <c r="F3" s="76"/>
      <c r="G3" s="75"/>
      <c r="H3" s="75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27" customHeight="1" x14ac:dyDescent="0.2">
      <c r="A4" s="45"/>
      <c r="B4" s="45"/>
      <c r="C4" s="45"/>
      <c r="D4" s="43"/>
      <c r="E4" s="89">
        <v>1</v>
      </c>
      <c r="F4" s="89">
        <v>2</v>
      </c>
      <c r="G4" s="89">
        <v>3</v>
      </c>
      <c r="H4" s="89">
        <v>4</v>
      </c>
      <c r="I4" s="89">
        <v>5</v>
      </c>
      <c r="J4" s="89">
        <v>6</v>
      </c>
      <c r="K4" s="89">
        <v>7</v>
      </c>
      <c r="L4" s="89">
        <v>8</v>
      </c>
      <c r="M4" s="89">
        <v>9</v>
      </c>
      <c r="N4" s="89">
        <v>10</v>
      </c>
      <c r="O4" s="43"/>
      <c r="P4" s="44"/>
      <c r="Q4" s="44"/>
      <c r="R4" s="44"/>
    </row>
    <row r="5" spans="1:18" s="83" customFormat="1" ht="33" customHeight="1" x14ac:dyDescent="0.2">
      <c r="A5" s="120" t="s">
        <v>14</v>
      </c>
      <c r="B5" s="121"/>
      <c r="C5" s="95" t="s">
        <v>23</v>
      </c>
      <c r="D5" s="92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81"/>
      <c r="P5" s="82"/>
      <c r="Q5" s="82"/>
      <c r="R5" s="82"/>
    </row>
    <row r="6" spans="1:18" s="83" customFormat="1" ht="33" customHeight="1" x14ac:dyDescent="0.2">
      <c r="A6" s="122"/>
      <c r="B6" s="123"/>
      <c r="C6" s="93" t="s">
        <v>22</v>
      </c>
      <c r="D6" s="94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81"/>
      <c r="P6" s="82"/>
      <c r="Q6" s="82"/>
      <c r="R6" s="82"/>
    </row>
    <row r="7" spans="1:18" ht="18" customHeight="1" x14ac:dyDescent="0.2">
      <c r="A7" s="45"/>
      <c r="B7" s="45"/>
      <c r="C7" s="45"/>
      <c r="D7" s="43"/>
      <c r="E7" s="47"/>
      <c r="F7" s="47"/>
      <c r="G7" s="47"/>
      <c r="H7" s="47"/>
      <c r="I7" s="47"/>
      <c r="J7" s="47"/>
      <c r="K7" s="47"/>
      <c r="L7" s="47"/>
      <c r="M7" s="47"/>
      <c r="N7" s="47"/>
      <c r="O7" s="43"/>
      <c r="P7" s="44"/>
      <c r="Q7" s="44"/>
      <c r="R7" s="44"/>
    </row>
    <row r="8" spans="1:18" s="4" customFormat="1" ht="30.95" customHeight="1" x14ac:dyDescent="0.25">
      <c r="A8" s="85" t="s">
        <v>0</v>
      </c>
      <c r="B8" s="85"/>
      <c r="C8" s="103" t="s">
        <v>38</v>
      </c>
      <c r="D8" s="86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49"/>
      <c r="P8" s="125" t="s">
        <v>40</v>
      </c>
      <c r="Q8" s="130" t="s">
        <v>50</v>
      </c>
      <c r="R8" s="128" t="s">
        <v>39</v>
      </c>
    </row>
    <row r="9" spans="1:18" s="4" customFormat="1" ht="30.95" customHeight="1" x14ac:dyDescent="0.25">
      <c r="A9" s="50"/>
      <c r="B9" s="50"/>
      <c r="C9" s="104" t="s">
        <v>12</v>
      </c>
      <c r="D9" s="87"/>
      <c r="E9" s="96">
        <f>IF(E8=daten!$B$1,daten!C1,IF(E8=daten!$B$2,daten!C2,IF(E8=daten!$B$3,daten!C3,IF(E8=daten!$B$4,daten!C4,IF(E8=daten!$B$5,daten!C5,daten!$A$38)))))</f>
        <v>0</v>
      </c>
      <c r="F9" s="96">
        <f>IF(F8=daten!$B$1,daten!$C$1,IF(F8=daten!$B$2,daten!$C$2,IF(F8=daten!$B$3,daten!$C$3,IF(F8=daten!$B$4,daten!$C$4,IF(F8=daten!$B$5,daten!$C$5,daten!$A$38)))))</f>
        <v>0</v>
      </c>
      <c r="G9" s="96">
        <f>IF(G8=daten!$B$1,daten!$C$1,IF(G8=daten!$B$2,daten!$C$2,IF(G8=daten!$B$3,daten!$C$3,IF(G8=daten!$B$4,daten!$C$4,IF(G8=daten!$B$5,daten!$C$5,daten!$A$38)))))</f>
        <v>0</v>
      </c>
      <c r="H9" s="96">
        <f>IF(H8=daten!$B$1,daten!$C$1,IF(H8=daten!$B$2,daten!$C$2,IF(H8=daten!$B$3,daten!$C$3,IF(H8=daten!$B$4,daten!$C$4,IF(H8=daten!$B$5,daten!$C$5,daten!$A$38)))))</f>
        <v>0</v>
      </c>
      <c r="I9" s="96">
        <f>IF(I8=daten!$B$1,daten!$C$1,IF(I8=daten!$B$2,daten!$C$2,IF(I8=daten!$B$3,daten!$C$3,IF(I8=daten!$B$4,daten!$C$4,IF(I8=daten!$B$5,daten!$C$5,daten!$A$38)))))</f>
        <v>0</v>
      </c>
      <c r="J9" s="96">
        <f>IF(J8=daten!$B$1,daten!$C$1,IF(J8=daten!$B$2,daten!$C$2,IF(J8=daten!$B$3,daten!$C$3,IF(J8=daten!$B$4,daten!$C$4,IF(J8=daten!$B$5,daten!$C$5,daten!$A$38)))))</f>
        <v>0</v>
      </c>
      <c r="K9" s="96">
        <f>IF(K8=daten!$B$1,daten!$C$1,IF(K8=daten!$B$2,daten!$C$2,IF(K8=daten!$B$3,daten!$C$3,IF(K8=daten!$B$4,daten!$C$4,IF(K8=daten!$B$5,daten!$C$5,daten!$A$38)))))</f>
        <v>0</v>
      </c>
      <c r="L9" s="96">
        <f>IF(L8=daten!$B$1,daten!$C$1,IF(L8=daten!$B$2,daten!$C$2,IF(L8=daten!$B$3,daten!$C$3,IF(L8=daten!$B$4,daten!$C$4,IF(L8=daten!$B$5,daten!$C$5,daten!$A$38)))))</f>
        <v>0</v>
      </c>
      <c r="M9" s="96">
        <f>IF(M8=daten!$B$1,daten!$C$1,IF(M8=daten!$B$2,daten!$C$2,IF(M8=daten!$B$3,daten!$C$3,IF(M8=daten!$B$4,daten!$C$4,IF(M8=daten!$B$5,daten!$C$5,daten!$A$38)))))</f>
        <v>0</v>
      </c>
      <c r="N9" s="96">
        <f>IF(N8=daten!$B$1,daten!$C$1,IF(N8=daten!$B$2,daten!$C$2,IF(N8=daten!$B$3,daten!$C$3,IF(N8=daten!$B$4,daten!$C$4,IF(N8=daten!$B$5,daten!$C$5,daten!$A$38)))))</f>
        <v>0</v>
      </c>
      <c r="O9" s="49"/>
      <c r="P9" s="125"/>
      <c r="Q9" s="125"/>
      <c r="R9" s="128"/>
    </row>
    <row r="10" spans="1:18" s="40" customFormat="1" ht="18" customHeight="1" x14ac:dyDescent="0.25">
      <c r="A10" s="50"/>
      <c r="B10" s="50"/>
      <c r="C10" s="78"/>
      <c r="D10" s="5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2"/>
      <c r="P10" s="71"/>
      <c r="Q10" s="71"/>
      <c r="R10" s="71"/>
    </row>
    <row r="11" spans="1:18" s="4" customFormat="1" ht="30.95" customHeight="1" x14ac:dyDescent="0.25">
      <c r="A11" s="85" t="s">
        <v>17</v>
      </c>
      <c r="B11" s="85"/>
      <c r="C11" s="103" t="s">
        <v>38</v>
      </c>
      <c r="D11" s="86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49"/>
      <c r="P11" s="125" t="s">
        <v>41</v>
      </c>
      <c r="Q11" s="130" t="s">
        <v>50</v>
      </c>
      <c r="R11" s="128" t="s">
        <v>39</v>
      </c>
    </row>
    <row r="12" spans="1:18" s="4" customFormat="1" ht="30.95" customHeight="1" x14ac:dyDescent="0.25">
      <c r="A12" s="50"/>
      <c r="B12" s="50"/>
      <c r="C12" s="104" t="s">
        <v>12</v>
      </c>
      <c r="D12" s="87"/>
      <c r="E12" s="96">
        <f>IF(E11=daten!$B$6,daten!$C$6,IF(E11=daten!$B$7,daten!$C$7,IF(E11=daten!$B$8,daten!$C$8,IF(E11=daten!$B$9,daten!$C$9,IF(E11=daten!$B$10,daten!$C$10,daten!$A$38)))))</f>
        <v>0</v>
      </c>
      <c r="F12" s="96">
        <f>IF(F11=daten!$B$6,daten!$C$6,IF(F11=daten!$B$7,daten!$C$7,IF(F11=daten!$B$8,daten!$C$8,IF(F11=daten!$B$9,daten!$C$9,IF(F11=daten!$B$10,daten!$C$10,daten!$A$38)))))</f>
        <v>0</v>
      </c>
      <c r="G12" s="96">
        <f>IF(G11=daten!$B$6,daten!$C$6,IF(G11=daten!$B$7,daten!$C$7,IF(G11=daten!$B$8,daten!$C$8,IF(G11=daten!$B$9,daten!$C$9,IF(G11=daten!$B$10,daten!$C$10,daten!$A$38)))))</f>
        <v>0</v>
      </c>
      <c r="H12" s="96">
        <f>IF(H11=daten!$B$6,daten!$C$6,IF(H11=daten!$B$7,daten!$C$7,IF(H11=daten!$B$8,daten!$C$8,IF(H11=daten!$B$9,daten!$C$9,IF(H11=daten!$B$10,daten!$C$10,daten!$A$38)))))</f>
        <v>0</v>
      </c>
      <c r="I12" s="96">
        <f>IF(I11=daten!$B$6,daten!$C$6,IF(I11=daten!$B$7,daten!$C$7,IF(I11=daten!$B$8,daten!$C$8,IF(I11=daten!$B$9,daten!$C$9,IF(I11=daten!$B$10,daten!$C$10,daten!$A$38)))))</f>
        <v>0</v>
      </c>
      <c r="J12" s="96">
        <f>IF(J11=daten!$B$6,daten!$C$6,IF(J11=daten!$B$7,daten!$C$7,IF(J11=daten!$B$8,daten!$C$8,IF(J11=daten!$B$9,daten!$C$9,IF(J11=daten!$B$10,daten!$C$10,daten!$A$38)))))</f>
        <v>0</v>
      </c>
      <c r="K12" s="96">
        <f>IF(K11=daten!$B$6,daten!$C$6,IF(K11=daten!$B$7,daten!$C$7,IF(K11=daten!$B$8,daten!$C$8,IF(K11=daten!$B$9,daten!$C$9,IF(K11=daten!$B$10,daten!$C$10,daten!$A$38)))))</f>
        <v>0</v>
      </c>
      <c r="L12" s="96">
        <f>IF(L11=daten!$B$6,daten!$C$6,IF(L11=daten!$B$7,daten!$C$7,IF(L11=daten!$B$8,daten!$C$8,IF(L11=daten!$B$9,daten!$C$9,IF(L11=daten!$B$10,daten!$C$10,daten!$A$38)))))</f>
        <v>0</v>
      </c>
      <c r="M12" s="96">
        <f>IF(M11=daten!$B$6,daten!$C$6,IF(M11=daten!$B$7,daten!$C$7,IF(M11=daten!$B$8,daten!$C$8,IF(M11=daten!$B$9,daten!$C$9,IF(M11=daten!$B$10,daten!$C$10,daten!$A$38)))))</f>
        <v>0</v>
      </c>
      <c r="N12" s="96">
        <f>IF(N11=daten!$B$6,daten!$C$6,IF(N11=daten!$B$7,daten!$C$7,IF(N11=daten!$B$8,daten!$C$8,IF(N11=daten!$B$9,daten!$C$9,IF(N11=daten!$B$10,daten!$C$10,daten!$A$38)))))</f>
        <v>0</v>
      </c>
      <c r="O12" s="49"/>
      <c r="P12" s="126"/>
      <c r="Q12" s="125"/>
      <c r="R12" s="128"/>
    </row>
    <row r="13" spans="1:18" s="40" customFormat="1" ht="18" customHeight="1" x14ac:dyDescent="0.25">
      <c r="A13" s="50"/>
      <c r="B13" s="50"/>
      <c r="C13" s="78"/>
      <c r="D13" s="5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71"/>
      <c r="Q13" s="71"/>
      <c r="R13" s="72"/>
    </row>
    <row r="14" spans="1:18" s="4" customFormat="1" ht="30.95" customHeight="1" x14ac:dyDescent="0.25">
      <c r="A14" s="85" t="s">
        <v>6</v>
      </c>
      <c r="B14" s="85"/>
      <c r="C14" s="103" t="s">
        <v>38</v>
      </c>
      <c r="D14" s="8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49"/>
      <c r="P14" s="125" t="s">
        <v>43</v>
      </c>
      <c r="Q14" s="130" t="s">
        <v>51</v>
      </c>
      <c r="R14" s="128" t="s">
        <v>42</v>
      </c>
    </row>
    <row r="15" spans="1:18" s="4" customFormat="1" ht="30.95" customHeight="1" x14ac:dyDescent="0.25">
      <c r="A15" s="50"/>
      <c r="B15" s="50"/>
      <c r="C15" s="104" t="s">
        <v>12</v>
      </c>
      <c r="D15" s="87"/>
      <c r="E15" s="96">
        <f>IF(E14=daten!$B$11,daten!$C$11,IF(E14=daten!$B$12,daten!$C$12,IF(E14=daten!$B$13,daten!$C$13,IF(E14=daten!$B$14,daten!$C$14,daten!$A$38))))</f>
        <v>0</v>
      </c>
      <c r="F15" s="96">
        <f>IF(F14=daten!$B$11,daten!$C$11,IF(F14=daten!$B$12,daten!$C$12,IF(F14=daten!$B$13,daten!$C$13,IF(F14=daten!$B$14,daten!$C$14,daten!$A$38))))</f>
        <v>0</v>
      </c>
      <c r="G15" s="96">
        <f>IF(G14=daten!$B$11,daten!$C$11,IF(G14=daten!$B$12,daten!$C$12,IF(G14=daten!$B$13,daten!$C$13,IF(G14=daten!$B$14,daten!$C$14,daten!$A$38))))</f>
        <v>0</v>
      </c>
      <c r="H15" s="96">
        <f>IF(H14=daten!$B$11,daten!$C$11,IF(H14=daten!$B$12,daten!$C$12,IF(H14=daten!$B$13,daten!$C$13,IF(H14=daten!$B$14,daten!$C$14,daten!$A$38))))</f>
        <v>0</v>
      </c>
      <c r="I15" s="96">
        <f>IF(I14=daten!$B$11,daten!$C$11,IF(I14=daten!$B$12,daten!$C$12,IF(I14=daten!$B$13,daten!$C$13,IF(I14=daten!$B$14,daten!$C$14,daten!$A$38))))</f>
        <v>0</v>
      </c>
      <c r="J15" s="96">
        <f>IF(J14=daten!$B$11,daten!$C$11,IF(J14=daten!$B$12,daten!$C$12,IF(J14=daten!$B$13,daten!$C$13,IF(J14=daten!$B$14,daten!$C$14,daten!$A$38))))</f>
        <v>0</v>
      </c>
      <c r="K15" s="96">
        <f>IF(K14=daten!$B$11,daten!$C$11,IF(K14=daten!$B$12,daten!$C$12,IF(K14=daten!$B$13,daten!$C$13,IF(K14=daten!$B$14,daten!$C$14,daten!$A$38))))</f>
        <v>0</v>
      </c>
      <c r="L15" s="96">
        <f>IF(L14=daten!$B$11,daten!$C$11,IF(L14=daten!$B$12,daten!$C$12,IF(L14=daten!$B$13,daten!$C$13,IF(L14=daten!$B$14,daten!$C$14,daten!$A$38))))</f>
        <v>0</v>
      </c>
      <c r="M15" s="96">
        <f>IF(M14=daten!$B$11,daten!$C$11,IF(M14=daten!$B$12,daten!$C$12,IF(M14=daten!$B$13,daten!$C$13,IF(M14=daten!$B$14,daten!$C$14,daten!$A$38))))</f>
        <v>0</v>
      </c>
      <c r="N15" s="96">
        <f>IF(N14=daten!$B$11,daten!$C$11,IF(N14=daten!$B$12,daten!$C$12,IF(N14=daten!$B$13,daten!$C$13,IF(N14=daten!$B$14,daten!$C$14,daten!$A$38))))</f>
        <v>0</v>
      </c>
      <c r="O15" s="49"/>
      <c r="P15" s="126"/>
      <c r="Q15" s="125"/>
      <c r="R15" s="129"/>
    </row>
    <row r="16" spans="1:18" s="40" customFormat="1" ht="18" customHeight="1" x14ac:dyDescent="0.2">
      <c r="A16" s="50"/>
      <c r="B16" s="50"/>
      <c r="C16" s="10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2"/>
      <c r="P16" s="71"/>
      <c r="Q16" s="71"/>
      <c r="R16" s="72"/>
    </row>
    <row r="17" spans="1:18" s="4" customFormat="1" ht="33" customHeight="1" x14ac:dyDescent="0.25">
      <c r="A17" s="85" t="s">
        <v>7</v>
      </c>
      <c r="B17" s="85"/>
      <c r="C17" s="103" t="s">
        <v>38</v>
      </c>
      <c r="D17" s="86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49"/>
      <c r="P17" s="125" t="s">
        <v>45</v>
      </c>
      <c r="Q17" s="130" t="s">
        <v>52</v>
      </c>
      <c r="R17" s="128" t="s">
        <v>44</v>
      </c>
    </row>
    <row r="18" spans="1:18" s="4" customFormat="1" ht="33" customHeight="1" x14ac:dyDescent="0.25">
      <c r="A18" s="50"/>
      <c r="B18" s="50"/>
      <c r="C18" s="104" t="s">
        <v>12</v>
      </c>
      <c r="D18" s="87"/>
      <c r="E18" s="96">
        <f>IF(E17=daten!$B$15,daten!$C$15,IF(E17=daten!$B$16,daten!$C$16,IF(E17=daten!$B$17,daten!$C$17,IF(E17=daten!$B$18,daten!$C$18,IF(E17=daten!$B$19,daten!$C$19,IF(E17=daten!$B$20,daten!$C$20,daten!$A$38))))))</f>
        <v>0</v>
      </c>
      <c r="F18" s="96">
        <f>IF(F17=daten!$B$15,daten!$C$15,IF(F17=daten!$B$16,daten!$C$16,IF(F17=daten!$B$17,daten!$C$17,IF(F17=daten!$B$18,daten!$C$18,IF(F17=daten!$B$19,daten!$C$19,IF(F17=daten!$B$20,daten!$C$20,daten!$A$38))))))</f>
        <v>0</v>
      </c>
      <c r="G18" s="96">
        <f>IF(G17=daten!$B$15,daten!$C$15,IF(G17=daten!$B$16,daten!$C$16,IF(G17=daten!$B$17,daten!$C$17,IF(G17=daten!$B$18,daten!$C$18,IF(G17=daten!$B$19,daten!$C$19,IF(G17=daten!$B$20,daten!$C$20,daten!$A$38))))))</f>
        <v>0</v>
      </c>
      <c r="H18" s="96">
        <f>IF(H17=daten!$B$15,daten!$C$15,IF(H17=daten!$B$16,daten!$C$16,IF(H17=daten!$B$17,daten!$C$17,IF(H17=daten!$B$18,daten!$C$18,IF(H17=daten!$B$19,daten!$C$19,IF(H17=daten!$B$20,daten!$C$20,daten!$A$38))))))</f>
        <v>0</v>
      </c>
      <c r="I18" s="96">
        <f>IF(I17=daten!$B$15,daten!$C$15,IF(I17=daten!$B$16,daten!$C$16,IF(I17=daten!$B$17,daten!$C$17,IF(I17=daten!$B$18,daten!$C$18,IF(I17=daten!$B$19,daten!$C$19,IF(I17=daten!$B$20,daten!$C$20,daten!$A$38))))))</f>
        <v>0</v>
      </c>
      <c r="J18" s="96">
        <f>IF(J17=daten!$B$15,daten!$C$15,IF(J17=daten!$B$16,daten!$C$16,IF(J17=daten!$B$17,daten!$C$17,IF(J17=daten!$B$18,daten!$C$18,IF(J17=daten!$B$19,daten!$C$19,IF(J17=daten!$B$20,daten!$C$20,daten!$A$38))))))</f>
        <v>0</v>
      </c>
      <c r="K18" s="96">
        <f>IF(K17=daten!$B$15,daten!$C$15,IF(K17=daten!$B$16,daten!$C$16,IF(K17=daten!$B$17,daten!$C$17,IF(K17=daten!$B$18,daten!$C$18,IF(K17=daten!$B$19,daten!$C$19,IF(K17=daten!$B$20,daten!$C$20,daten!$A$38))))))</f>
        <v>0</v>
      </c>
      <c r="L18" s="96">
        <f>IF(L17=daten!$B$15,daten!$C$15,IF(L17=daten!$B$16,daten!$C$16,IF(L17=daten!$B$17,daten!$C$17,IF(L17=daten!$B$18,daten!$C$18,IF(L17=daten!$B$19,daten!$C$19,IF(L17=daten!$B$20,daten!$C$20,daten!$A$38))))))</f>
        <v>0</v>
      </c>
      <c r="M18" s="96">
        <f>IF(M17=daten!$B$15,daten!$C$15,IF(M17=daten!$B$16,daten!$C$16,IF(M17=daten!$B$17,daten!$C$17,IF(M17=daten!$B$18,daten!$C$18,IF(M17=daten!$B$19,daten!$C$19,IF(M17=daten!$B$20,daten!$C$20,daten!$A$38))))))</f>
        <v>0</v>
      </c>
      <c r="N18" s="96">
        <f>IF(N17=daten!$B$15,daten!$C$15,IF(N17=daten!$B$16,daten!$C$16,IF(N17=daten!$B$17,daten!$C$17,IF(N17=daten!$B$18,daten!$C$18,IF(N17=daten!$B$19,daten!$C$19,IF(N17=daten!$B$20,daten!$C$20,daten!$A$38))))))</f>
        <v>0</v>
      </c>
      <c r="O18" s="49"/>
      <c r="P18" s="126"/>
      <c r="Q18" s="125"/>
      <c r="R18" s="129"/>
    </row>
    <row r="19" spans="1:18" s="40" customFormat="1" ht="18" customHeight="1" x14ac:dyDescent="0.25">
      <c r="A19" s="50"/>
      <c r="B19" s="50"/>
      <c r="C19" s="106"/>
      <c r="D19" s="56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71"/>
      <c r="Q19" s="71"/>
      <c r="R19" s="71"/>
    </row>
    <row r="20" spans="1:18" s="4" customFormat="1" ht="30.95" customHeight="1" x14ac:dyDescent="0.25">
      <c r="A20" s="85" t="s">
        <v>11</v>
      </c>
      <c r="B20" s="85"/>
      <c r="C20" s="103" t="s">
        <v>38</v>
      </c>
      <c r="D20" s="8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49"/>
      <c r="P20" s="125" t="s">
        <v>47</v>
      </c>
      <c r="Q20" s="130" t="s">
        <v>53</v>
      </c>
      <c r="R20" s="128" t="s">
        <v>59</v>
      </c>
    </row>
    <row r="21" spans="1:18" s="4" customFormat="1" ht="30.95" customHeight="1" x14ac:dyDescent="0.25">
      <c r="A21" s="50"/>
      <c r="B21" s="50"/>
      <c r="C21" s="104" t="s">
        <v>12</v>
      </c>
      <c r="D21" s="87"/>
      <c r="E21" s="96">
        <f>IF(E20=daten!$B$21,daten!$C$21,IF(E20=daten!$B$22,daten!$C$22,IF(E20=daten!$B$23,daten!$C$23,daten!$A$38)))</f>
        <v>0</v>
      </c>
      <c r="F21" s="96">
        <f>IF(F20=daten!$B$21,daten!$C$21,IF(F20=daten!$B$22,daten!$C$22,IF(F20=daten!$B$23,daten!$C$23,daten!$A$38)))</f>
        <v>0</v>
      </c>
      <c r="G21" s="96">
        <f>IF(G20=daten!$B$21,daten!$C$21,IF(G20=daten!$B$22,daten!$C$22,IF(G20=daten!$B$23,daten!$C$23,daten!$A$38)))</f>
        <v>0</v>
      </c>
      <c r="H21" s="96">
        <f>IF(H20=daten!$B$21,daten!$C$21,IF(H20=daten!$B$22,daten!$C$22,IF(H20=daten!$B$23,daten!$C$23,daten!$A$38)))</f>
        <v>0</v>
      </c>
      <c r="I21" s="96">
        <f>IF(I20=daten!$B$21,daten!$C$21,IF(I20=daten!$B$22,daten!$C$22,IF(I20=daten!$B$23,daten!$C$23,daten!$A$38)))</f>
        <v>0</v>
      </c>
      <c r="J21" s="96">
        <f>IF(J20=daten!$B$21,daten!$C$21,IF(J20=daten!$B$22,daten!$C$22,IF(J20=daten!$B$23,daten!$C$23,daten!$A$38)))</f>
        <v>0</v>
      </c>
      <c r="K21" s="96">
        <f>IF(K20=daten!$B$21,daten!$C$21,IF(K20=daten!$B$22,daten!$C$22,IF(K20=daten!$B$23,daten!$C$23,daten!$A$38)))</f>
        <v>0</v>
      </c>
      <c r="L21" s="96">
        <f>IF(L20=daten!$B$21,daten!$C$21,IF(L20=daten!$B$22,daten!$C$22,IF(L20=daten!$B$23,daten!$C$23,daten!$A$38)))</f>
        <v>0</v>
      </c>
      <c r="M21" s="96">
        <f>IF(M20=daten!$B$21,daten!$C$21,IF(M20=daten!$B$22,daten!$C$22,IF(M20=daten!$B$23,daten!$C$23,daten!$A$38)))</f>
        <v>0</v>
      </c>
      <c r="N21" s="96">
        <f>IF(N20=daten!$B$21,daten!$C$21,IF(N20=daten!$B$22,daten!$C$22,IF(N20=daten!$B$23,daten!$C$23,daten!$A$38)))</f>
        <v>0</v>
      </c>
      <c r="O21" s="49"/>
      <c r="P21" s="126"/>
      <c r="Q21" s="125"/>
      <c r="R21" s="129"/>
    </row>
    <row r="22" spans="1:18" s="40" customFormat="1" ht="18" customHeight="1" x14ac:dyDescent="0.25">
      <c r="A22" s="55"/>
      <c r="B22" s="55"/>
      <c r="C22" s="78"/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2"/>
      <c r="P22" s="71"/>
      <c r="Q22" s="71"/>
      <c r="R22" s="71"/>
    </row>
    <row r="23" spans="1:18" s="4" customFormat="1" ht="30.95" customHeight="1" x14ac:dyDescent="0.25">
      <c r="A23" s="85" t="s">
        <v>28</v>
      </c>
      <c r="B23" s="85"/>
      <c r="C23" s="103" t="s">
        <v>38</v>
      </c>
      <c r="D23" s="86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49"/>
      <c r="P23" s="125" t="s">
        <v>47</v>
      </c>
      <c r="Q23" s="130" t="s">
        <v>53</v>
      </c>
      <c r="R23" s="128" t="s">
        <v>46</v>
      </c>
    </row>
    <row r="24" spans="1:18" s="4" customFormat="1" ht="30.95" customHeight="1" x14ac:dyDescent="0.25">
      <c r="A24" s="50"/>
      <c r="B24" s="50"/>
      <c r="C24" s="104" t="s">
        <v>12</v>
      </c>
      <c r="D24" s="87"/>
      <c r="E24" s="96">
        <f>IF(E23=daten!$B$24,daten!$C$24,IF(E23=daten!$B$25,daten!$C$25,IF(E23=daten!$B$26,daten!$C$26,daten!$A$38)))</f>
        <v>0</v>
      </c>
      <c r="F24" s="96">
        <f>IF(F23=daten!$B$24,daten!$C$24,IF(F23=daten!$B$25,daten!$C$25,IF(F23=daten!$B$26,daten!$C$26,daten!$A$38)))</f>
        <v>0</v>
      </c>
      <c r="G24" s="96">
        <f>IF(G23=daten!$B$24,daten!$C$24,IF(G23=daten!$B$25,daten!$C$25,IF(G23=daten!$B$26,daten!$C$26,daten!$A$38)))</f>
        <v>0</v>
      </c>
      <c r="H24" s="96">
        <f>IF(H23=daten!$B$24,daten!$C$24,IF(H23=daten!$B$25,daten!$C$25,IF(H23=daten!$B$26,daten!$C$26,daten!$A$38)))</f>
        <v>0</v>
      </c>
      <c r="I24" s="96">
        <f>IF(I23=daten!$B$24,daten!$C$24,IF(I23=daten!$B$25,daten!$C$25,IF(I23=daten!$B$26,daten!$C$26,daten!$A$38)))</f>
        <v>0</v>
      </c>
      <c r="J24" s="96">
        <f>IF(J23=daten!$B$24,daten!$C$24,IF(J23=daten!$B$25,daten!$C$25,IF(J23=daten!$B$26,daten!$C$26,daten!$A$38)))</f>
        <v>0</v>
      </c>
      <c r="K24" s="96">
        <f>IF(K23=daten!$B$24,daten!$C$24,IF(K23=daten!$B$25,daten!$C$25,IF(K23=daten!$B$26,daten!$C$26,daten!$A$38)))</f>
        <v>0</v>
      </c>
      <c r="L24" s="96">
        <f>IF(L23=daten!$B$24,daten!$C$24,IF(L23=daten!$B$25,daten!$C$25,IF(L23=daten!$B$26,daten!$C$26,daten!$A$38)))</f>
        <v>0</v>
      </c>
      <c r="M24" s="96">
        <f>IF(M23=daten!$B$24,daten!$C$24,IF(M23=daten!$B$25,daten!$C$25,IF(M23=daten!$B$26,daten!$C$26,daten!$A$38)))</f>
        <v>0</v>
      </c>
      <c r="N24" s="96">
        <f>IF(N23=daten!$B$24,daten!$C$24,IF(N23=daten!$B$25,daten!$C$25,IF(N23=daten!$B$26,daten!$C$26,daten!$A$38)))</f>
        <v>0</v>
      </c>
      <c r="O24" s="49"/>
      <c r="P24" s="126"/>
      <c r="Q24" s="125"/>
      <c r="R24" s="129"/>
    </row>
    <row r="25" spans="1:18" s="40" customFormat="1" ht="18" customHeight="1" x14ac:dyDescent="0.25">
      <c r="A25" s="55"/>
      <c r="B25" s="55"/>
      <c r="C25" s="78"/>
      <c r="D25" s="56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2"/>
      <c r="P25" s="71"/>
      <c r="Q25" s="71"/>
      <c r="R25" s="71"/>
    </row>
    <row r="26" spans="1:18" s="4" customFormat="1" ht="30.95" customHeight="1" x14ac:dyDescent="0.25">
      <c r="A26" s="85" t="s">
        <v>32</v>
      </c>
      <c r="B26" s="85"/>
      <c r="C26" s="103" t="s">
        <v>38</v>
      </c>
      <c r="D26" s="86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49"/>
      <c r="P26" s="125" t="s">
        <v>47</v>
      </c>
      <c r="Q26" s="130" t="s">
        <v>53</v>
      </c>
      <c r="R26" s="128" t="s">
        <v>46</v>
      </c>
    </row>
    <row r="27" spans="1:18" s="4" customFormat="1" ht="30.95" customHeight="1" x14ac:dyDescent="0.25">
      <c r="A27" s="50"/>
      <c r="B27" s="50"/>
      <c r="C27" s="104" t="s">
        <v>12</v>
      </c>
      <c r="D27" s="87"/>
      <c r="E27" s="96">
        <f>IF(E26=daten!$B$27,daten!$C$27,IF(E26=daten!$B$28,daten!$C$28,IF(E26=daten!$B$29,daten!$C$29,daten!$A$38)))</f>
        <v>0</v>
      </c>
      <c r="F27" s="96">
        <f>IF(F26=daten!$B$27,daten!$C$27,IF(F26=daten!$B$28,daten!$C$28,IF(F26=daten!$B$29,daten!$C$29,daten!$A$38)))</f>
        <v>0</v>
      </c>
      <c r="G27" s="96">
        <f>IF(G26=daten!$B$27,daten!$C$27,IF(G26=daten!$B$28,daten!$C$28,IF(G26=daten!$B$29,daten!$C$29,daten!$A$38)))</f>
        <v>0</v>
      </c>
      <c r="H27" s="96">
        <f>IF(H26=daten!$B$27,daten!$C$27,IF(H26=daten!$B$28,daten!$C$28,IF(H26=daten!$B$29,daten!$C$29,daten!$A$38)))</f>
        <v>0</v>
      </c>
      <c r="I27" s="96">
        <f>IF(I26=daten!$B$27,daten!$C$27,IF(I26=daten!$B$28,daten!$C$28,IF(I26=daten!$B$29,daten!$C$29,daten!$A$38)))</f>
        <v>0</v>
      </c>
      <c r="J27" s="96">
        <f>IF(J26=daten!$B$27,daten!$C$27,IF(J26=daten!$B$28,daten!$C$28,IF(J26=daten!$B$29,daten!$C$29,daten!$A$38)))</f>
        <v>0</v>
      </c>
      <c r="K27" s="96">
        <f>IF(K26=daten!$B$27,daten!$C$27,IF(K26=daten!$B$28,daten!$C$28,IF(K26=daten!$B$29,daten!$C$29,daten!$A$38)))</f>
        <v>0</v>
      </c>
      <c r="L27" s="96">
        <f>IF(L26=daten!$B$27,daten!$C$27,IF(L26=daten!$B$28,daten!$C$28,IF(L26=daten!$B$29,daten!$C$29,daten!$A$38)))</f>
        <v>0</v>
      </c>
      <c r="M27" s="96">
        <f>IF(M26=daten!$B$27,daten!$C$27,IF(M26=daten!$B$28,daten!$C$28,IF(M26=daten!$B$29,daten!$C$29,daten!$A$38)))</f>
        <v>0</v>
      </c>
      <c r="N27" s="96">
        <f>IF(N26=daten!$B$27,daten!$C$27,IF(N26=daten!$B$28,daten!$C$28,IF(N26=daten!$B$29,daten!$C$29,daten!$A$38)))</f>
        <v>0</v>
      </c>
      <c r="O27" s="49"/>
      <c r="P27" s="126"/>
      <c r="Q27" s="125"/>
      <c r="R27" s="129"/>
    </row>
    <row r="28" spans="1:18" s="40" customFormat="1" ht="18" customHeight="1" x14ac:dyDescent="0.25">
      <c r="A28" s="57"/>
      <c r="B28" s="57"/>
      <c r="C28" s="107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2"/>
      <c r="P28" s="71"/>
      <c r="Q28" s="71"/>
      <c r="R28" s="71"/>
    </row>
    <row r="29" spans="1:18" s="4" customFormat="1" ht="30.95" customHeight="1" x14ac:dyDescent="0.25">
      <c r="A29" s="85" t="s">
        <v>60</v>
      </c>
      <c r="B29" s="85"/>
      <c r="C29" s="103" t="s">
        <v>38</v>
      </c>
      <c r="D29" s="86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49"/>
      <c r="P29" s="125" t="s">
        <v>47</v>
      </c>
      <c r="Q29" s="130" t="s">
        <v>53</v>
      </c>
      <c r="R29" s="128" t="s">
        <v>46</v>
      </c>
    </row>
    <row r="30" spans="1:18" s="4" customFormat="1" ht="30.95" customHeight="1" x14ac:dyDescent="0.25">
      <c r="A30" s="50"/>
      <c r="B30" s="50"/>
      <c r="C30" s="104" t="s">
        <v>12</v>
      </c>
      <c r="D30" s="87"/>
      <c r="E30" s="96">
        <f>IF(E29=daten!$B$30,daten!$C$30,IF(E29=daten!$B$31,daten!$C$31,IF(E29=daten!$B$32,daten!$C$32,daten!$A$38)))</f>
        <v>0</v>
      </c>
      <c r="F30" s="96">
        <f>IF(F29=daten!$B$30,daten!$C$30,IF(F29=daten!$B$31,daten!$C$31,IF(F29=daten!$B$32,daten!$C$32,daten!$A$38)))</f>
        <v>0</v>
      </c>
      <c r="G30" s="96">
        <f>IF(G29=daten!$B$30,daten!$C$30,IF(G29=daten!$B$31,daten!$C$31,IF(G29=daten!$B$32,daten!$C$32,daten!$A$38)))</f>
        <v>0</v>
      </c>
      <c r="H30" s="96">
        <f>IF(H29=daten!$B$30,daten!$C$30,IF(H29=daten!$B$31,daten!$C$31,IF(H29=daten!$B$32,daten!$C$32,daten!$A$38)))</f>
        <v>0</v>
      </c>
      <c r="I30" s="96">
        <f>IF(I29=daten!$B$30,daten!$C$30,IF(I29=daten!$B$31,daten!$C$31,IF(I29=daten!$B$32,daten!$C$32,daten!$A$38)))</f>
        <v>0</v>
      </c>
      <c r="J30" s="96">
        <f>IF(J29=daten!$B$30,daten!$C$30,IF(J29=daten!$B$31,daten!$C$31,IF(J29=daten!$B$32,daten!$C$32,daten!$A$38)))</f>
        <v>0</v>
      </c>
      <c r="K30" s="96">
        <f>IF(K29=daten!$B$30,daten!$C$30,IF(K29=daten!$B$31,daten!$C$31,IF(K29=daten!$B$32,daten!$C$32,daten!$A$38)))</f>
        <v>0</v>
      </c>
      <c r="L30" s="96">
        <f>IF(L29=daten!$B$30,daten!$C$30,IF(L29=daten!$B$31,daten!$C$31,IF(L29=daten!$B$32,daten!$C$32,daten!$A$38)))</f>
        <v>0</v>
      </c>
      <c r="M30" s="96">
        <f>IF(M29=daten!$B$30,daten!$C$30,IF(M29=daten!$B$31,daten!$C$31,IF(M29=daten!$B$32,daten!$C$32,daten!$A$38)))</f>
        <v>0</v>
      </c>
      <c r="N30" s="96">
        <f>IF(N29=daten!$B$30,daten!$C$30,IF(N29=daten!$B$31,daten!$C$31,IF(N29=daten!$B$32,daten!$C$32,daten!$A$38)))</f>
        <v>0</v>
      </c>
      <c r="O30" s="49"/>
      <c r="P30" s="126"/>
      <c r="Q30" s="125"/>
      <c r="R30" s="129"/>
    </row>
    <row r="31" spans="1:18" s="40" customFormat="1" ht="18" customHeight="1" x14ac:dyDescent="0.25">
      <c r="A31" s="55"/>
      <c r="B31" s="55"/>
      <c r="C31" s="78"/>
      <c r="D31" s="5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2"/>
      <c r="P31" s="71"/>
      <c r="Q31" s="71"/>
      <c r="R31" s="71"/>
    </row>
    <row r="32" spans="1:18" s="4" customFormat="1" ht="30.95" customHeight="1" x14ac:dyDescent="0.25">
      <c r="A32" s="85" t="s">
        <v>29</v>
      </c>
      <c r="B32" s="85"/>
      <c r="C32" s="103" t="s">
        <v>38</v>
      </c>
      <c r="D32" s="86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49"/>
      <c r="P32" s="125" t="s">
        <v>49</v>
      </c>
      <c r="Q32" s="130" t="s">
        <v>51</v>
      </c>
      <c r="R32" s="128" t="s">
        <v>48</v>
      </c>
    </row>
    <row r="33" spans="1:18" s="4" customFormat="1" ht="30.95" customHeight="1" x14ac:dyDescent="0.25">
      <c r="A33" s="50"/>
      <c r="B33" s="50"/>
      <c r="C33" s="104" t="s">
        <v>12</v>
      </c>
      <c r="D33" s="87"/>
      <c r="E33" s="96">
        <f>IF(E32=daten!$B$33,daten!$C$33,IF(E32=daten!$B$34,daten!$C$34,IF(E32=daten!$B$35,daten!$C$35,IF(E32=daten!$B$36,daten!$C$36,daten!$A$38))))</f>
        <v>0</v>
      </c>
      <c r="F33" s="96">
        <f>IF(F32=daten!$B$33,daten!$C$33,IF(F32=daten!$B$34,daten!$C$34,IF(F32=daten!$B$35,daten!$C$35,IF(F32=daten!$B$36,daten!$C$36,daten!$A$38))))</f>
        <v>0</v>
      </c>
      <c r="G33" s="96">
        <f>IF(G32=daten!$B$33,daten!$C$33,IF(G32=daten!$B$34,daten!$C$34,IF(G32=daten!$B$35,daten!$C$35,IF(G32=daten!$B$36,daten!$C$36,daten!$A$38))))</f>
        <v>0</v>
      </c>
      <c r="H33" s="96">
        <f>IF(H32=daten!$B$33,daten!$C$33,IF(H32=daten!$B$34,daten!$C$34,IF(H32=daten!$B$35,daten!$C$35,IF(H32=daten!$B$36,daten!$C$36,daten!$A$38))))</f>
        <v>0</v>
      </c>
      <c r="I33" s="96">
        <f>IF(I32=daten!$B$33,daten!$C$33,IF(I32=daten!$B$34,daten!$C$34,IF(I32=daten!$B$35,daten!$C$35,IF(I32=daten!$B$36,daten!$C$36,daten!$A$38))))</f>
        <v>0</v>
      </c>
      <c r="J33" s="96">
        <f>IF(J32=daten!$B$33,daten!$C$33,IF(J32=daten!$B$34,daten!$C$34,IF(J32=daten!$B$35,daten!$C$35,IF(J32=daten!$B$36,daten!$C$36,daten!$A$38))))</f>
        <v>0</v>
      </c>
      <c r="K33" s="96">
        <f>IF(K32=daten!$B$33,daten!$C$33,IF(K32=daten!$B$34,daten!$C$34,IF(K32=daten!$B$35,daten!$C$35,IF(K32=daten!$B$36,daten!$C$36,daten!$A$38))))</f>
        <v>0</v>
      </c>
      <c r="L33" s="96">
        <f>IF(L32=daten!$B$33,daten!$C$33,IF(L32=daten!$B$34,daten!$C$34,IF(L32=daten!$B$35,daten!$C$35,IF(L32=daten!$B$36,daten!$C$36,daten!$A$38))))</f>
        <v>0</v>
      </c>
      <c r="M33" s="96">
        <f>IF(M32=daten!$B$33,daten!$C$33,IF(M32=daten!$B$34,daten!$C$34,IF(M32=daten!$B$35,daten!$C$35,IF(M32=daten!$B$36,daten!$C$36,daten!$A$38))))</f>
        <v>0</v>
      </c>
      <c r="N33" s="96">
        <f>IF(N32=daten!$B$33,daten!$C$33,IF(N32=daten!$B$34,daten!$C$34,IF(N32=daten!$B$35,daten!$C$35,IF(N32=daten!$B$36,daten!$C$36,daten!$A$38))))</f>
        <v>0</v>
      </c>
      <c r="O33" s="49"/>
      <c r="P33" s="126"/>
      <c r="Q33" s="125"/>
      <c r="R33" s="129"/>
    </row>
    <row r="34" spans="1:18" ht="9" customHeight="1" thickBot="1" x14ac:dyDescent="0.3">
      <c r="A34" s="45"/>
      <c r="B34" s="45"/>
      <c r="C34" s="48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43"/>
      <c r="P34" s="44"/>
      <c r="Q34" s="44"/>
      <c r="R34" s="44"/>
    </row>
    <row r="35" spans="1:18" s="3" customFormat="1" ht="31.5" customHeight="1" thickBot="1" x14ac:dyDescent="0.3">
      <c r="A35" s="84"/>
      <c r="B35" s="80"/>
      <c r="C35" s="79" t="s">
        <v>18</v>
      </c>
      <c r="D35" s="61"/>
      <c r="E35" s="65">
        <f>E9+E12+E15+E18+E21+E24+E27+E30+E33</f>
        <v>0</v>
      </c>
      <c r="F35" s="66">
        <f t="shared" ref="F35:N35" si="0">SUM(F8:F33)</f>
        <v>0</v>
      </c>
      <c r="G35" s="66">
        <f t="shared" si="0"/>
        <v>0</v>
      </c>
      <c r="H35" s="66">
        <f t="shared" si="0"/>
        <v>0</v>
      </c>
      <c r="I35" s="66">
        <f t="shared" si="0"/>
        <v>0</v>
      </c>
      <c r="J35" s="66">
        <f t="shared" si="0"/>
        <v>0</v>
      </c>
      <c r="K35" s="66">
        <f t="shared" si="0"/>
        <v>0</v>
      </c>
      <c r="L35" s="66">
        <f t="shared" si="0"/>
        <v>0</v>
      </c>
      <c r="M35" s="66">
        <f t="shared" si="0"/>
        <v>0</v>
      </c>
      <c r="N35" s="67">
        <f t="shared" si="0"/>
        <v>0</v>
      </c>
      <c r="O35" s="46"/>
      <c r="P35" s="44"/>
      <c r="Q35" s="44"/>
      <c r="R35" s="44"/>
    </row>
    <row r="36" spans="1:18" ht="6.75" customHeight="1" thickBot="1" x14ac:dyDescent="0.25">
      <c r="A36" s="45"/>
      <c r="B36" s="45"/>
      <c r="C36" s="45"/>
      <c r="D36" s="43"/>
      <c r="E36" s="43"/>
      <c r="F36" s="43"/>
      <c r="G36" s="43"/>
      <c r="H36" s="43"/>
      <c r="I36" s="43"/>
      <c r="J36" s="43"/>
      <c r="K36" s="43"/>
      <c r="L36" s="43"/>
      <c r="M36" s="45"/>
      <c r="N36" s="43"/>
      <c r="O36" s="43"/>
      <c r="P36" s="44"/>
      <c r="Q36" s="44"/>
      <c r="R36" s="44"/>
    </row>
    <row r="37" spans="1:18" s="5" customFormat="1" ht="6.75" customHeight="1" x14ac:dyDescent="0.25">
      <c r="B37" s="90"/>
      <c r="C37" s="90"/>
      <c r="E37" s="91"/>
      <c r="F37" s="91"/>
      <c r="G37" s="91"/>
      <c r="H37" s="91"/>
      <c r="I37" s="68"/>
      <c r="J37" s="68"/>
      <c r="K37" s="69"/>
      <c r="L37" s="64"/>
      <c r="M37" s="110" t="s">
        <v>19</v>
      </c>
      <c r="N37" s="113">
        <f>SUM(E35:N35)</f>
        <v>0</v>
      </c>
      <c r="O37" s="62"/>
      <c r="P37" s="44"/>
      <c r="Q37" s="44"/>
      <c r="R37" s="44"/>
    </row>
    <row r="38" spans="1:18" ht="34.5" customHeight="1" x14ac:dyDescent="0.2">
      <c r="A38" s="109" t="s">
        <v>36</v>
      </c>
      <c r="B38" s="109"/>
      <c r="C38" s="109"/>
      <c r="D38" s="2"/>
      <c r="E38" s="127" t="s">
        <v>55</v>
      </c>
      <c r="F38" s="127"/>
      <c r="G38" s="127"/>
      <c r="H38" s="127"/>
      <c r="I38" s="127"/>
      <c r="J38" s="70"/>
      <c r="K38" s="70"/>
      <c r="L38" s="43"/>
      <c r="M38" s="111"/>
      <c r="N38" s="114"/>
      <c r="O38" s="43"/>
      <c r="P38" s="44"/>
      <c r="Q38" s="44"/>
      <c r="R38" s="44"/>
    </row>
    <row r="39" spans="1:18" ht="3" customHeight="1" x14ac:dyDescent="0.2">
      <c r="M39" s="111"/>
      <c r="N39" s="114"/>
    </row>
    <row r="40" spans="1:18" ht="16.5" thickBot="1" x14ac:dyDescent="0.3">
      <c r="A40" s="109" t="s">
        <v>54</v>
      </c>
      <c r="B40" s="109"/>
      <c r="C40" s="109"/>
      <c r="E40" s="99">
        <v>100</v>
      </c>
      <c r="M40" s="112"/>
      <c r="N40" s="115"/>
    </row>
  </sheetData>
  <sheetProtection algorithmName="SHA-512" hashValue="I8XB3wkidl7dlDCOh6sr+Hcf8EBqwOMCbhuOyBxoZgeQKQtl2cdvpRQYFxluGpnKWWWtrVY1ufpZpgTZEDJSlg==" saltValue="2M9rr+AAOesBwSpIPGFioA==" spinCount="100000" sheet="1" objects="1" scenarios="1"/>
  <mergeCells count="39">
    <mergeCell ref="Q20:Q21"/>
    <mergeCell ref="Q29:Q30"/>
    <mergeCell ref="Q32:Q33"/>
    <mergeCell ref="P29:P30"/>
    <mergeCell ref="R29:R30"/>
    <mergeCell ref="P32:P33"/>
    <mergeCell ref="R32:R33"/>
    <mergeCell ref="R26:R27"/>
    <mergeCell ref="Q26:Q27"/>
    <mergeCell ref="Q23:Q24"/>
    <mergeCell ref="P20:P21"/>
    <mergeCell ref="R20:R21"/>
    <mergeCell ref="P23:P24"/>
    <mergeCell ref="R23:R24"/>
    <mergeCell ref="P17:P18"/>
    <mergeCell ref="R8:R9"/>
    <mergeCell ref="R11:R12"/>
    <mergeCell ref="R14:R15"/>
    <mergeCell ref="R17:R18"/>
    <mergeCell ref="Q8:Q9"/>
    <mergeCell ref="Q11:Q12"/>
    <mergeCell ref="Q14:Q15"/>
    <mergeCell ref="Q17:Q18"/>
    <mergeCell ref="B1:E1"/>
    <mergeCell ref="A40:C40"/>
    <mergeCell ref="M37:M40"/>
    <mergeCell ref="N37:N40"/>
    <mergeCell ref="I1:R1"/>
    <mergeCell ref="F1:G1"/>
    <mergeCell ref="F2:G2"/>
    <mergeCell ref="B2:D2"/>
    <mergeCell ref="A5:B6"/>
    <mergeCell ref="I2:N2"/>
    <mergeCell ref="P8:P9"/>
    <mergeCell ref="P11:P12"/>
    <mergeCell ref="P14:P15"/>
    <mergeCell ref="A38:C38"/>
    <mergeCell ref="E38:I38"/>
    <mergeCell ref="P26:P27"/>
  </mergeCells>
  <conditionalFormatting sqref="N37">
    <cfRule type="cellIs" dxfId="10" priority="29" operator="greaterThanOrEqual">
      <formula>150</formula>
    </cfRule>
    <cfRule type="cellIs" dxfId="9" priority="30" operator="lessThan">
      <formula>150</formula>
    </cfRule>
  </conditionalFormatting>
  <conditionalFormatting sqref="E27:N27">
    <cfRule type="cellIs" dxfId="8" priority="9" operator="equal">
      <formula>0</formula>
    </cfRule>
  </conditionalFormatting>
  <conditionalFormatting sqref="E33:N33">
    <cfRule type="cellIs" dxfId="7" priority="15" operator="equal">
      <formula>0</formula>
    </cfRule>
  </conditionalFormatting>
  <conditionalFormatting sqref="E18:N18">
    <cfRule type="cellIs" dxfId="6" priority="6" operator="equal">
      <formula>0</formula>
    </cfRule>
  </conditionalFormatting>
  <conditionalFormatting sqref="E9:N9">
    <cfRule type="cellIs" dxfId="5" priority="3" operator="equal">
      <formula>0</formula>
    </cfRule>
  </conditionalFormatting>
  <conditionalFormatting sqref="E30:N30">
    <cfRule type="cellIs" dxfId="4" priority="10" operator="equal">
      <formula>0</formula>
    </cfRule>
  </conditionalFormatting>
  <conditionalFormatting sqref="E24:N24">
    <cfRule type="cellIs" dxfId="3" priority="8" operator="equal">
      <formula>0</formula>
    </cfRule>
  </conditionalFormatting>
  <conditionalFormatting sqref="E12:N12">
    <cfRule type="cellIs" dxfId="2" priority="4" operator="equal">
      <formula>0</formula>
    </cfRule>
  </conditionalFormatting>
  <conditionalFormatting sqref="E15:N15">
    <cfRule type="cellIs" dxfId="1" priority="2" operator="equal">
      <formula>0</formula>
    </cfRule>
  </conditionalFormatting>
  <conditionalFormatting sqref="E21:N21">
    <cfRule type="cellIs" dxfId="0" priority="1" operator="equal">
      <formula>0</formula>
    </cfRule>
  </conditionalFormatting>
  <printOptions horizontalCentered="1"/>
  <pageMargins left="0.51181102362204722" right="0.51181102362204722" top="0.35433070866141736" bottom="0.35433070866141736" header="0.19685039370078741" footer="0.15748031496062992"/>
  <pageSetup paperSize="9" scale="55" orientation="landscape" r:id="rId1"/>
  <headerFooter>
    <oddHeader>&amp;C&amp;"Arial,Fett"&amp;14Punktetabelle NORIKER Elitezuchtstute</oddHeader>
    <oddFooter>&amp;L&amp;10Ausgedruckt am: &amp;D&amp;C&amp;10&amp;F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daten!$B$1:$B$5</xm:f>
          </x14:formula1>
          <xm:sqref>E8:N8</xm:sqref>
        </x14:dataValidation>
        <x14:dataValidation type="list" allowBlank="1" showInputMessage="1" showErrorMessage="1">
          <x14:formula1>
            <xm:f>daten!$B$11:$B$14</xm:f>
          </x14:formula1>
          <xm:sqref>E14:N14</xm:sqref>
        </x14:dataValidation>
        <x14:dataValidation type="list" allowBlank="1" showInputMessage="1" showErrorMessage="1">
          <x14:formula1>
            <xm:f>daten!$B$6:$B$10</xm:f>
          </x14:formula1>
          <xm:sqref>E11:N11</xm:sqref>
        </x14:dataValidation>
        <x14:dataValidation type="list" allowBlank="1" showInputMessage="1" showErrorMessage="1">
          <x14:formula1>
            <xm:f>daten!$B$15:$B$20</xm:f>
          </x14:formula1>
          <xm:sqref>E17:N17</xm:sqref>
        </x14:dataValidation>
        <x14:dataValidation type="list" allowBlank="1" showInputMessage="1" showErrorMessage="1">
          <x14:formula1>
            <xm:f>daten!$B$33:$B$36</xm:f>
          </x14:formula1>
          <xm:sqref>E32:N32</xm:sqref>
        </x14:dataValidation>
        <x14:dataValidation type="list" allowBlank="1" showInputMessage="1" showErrorMessage="1">
          <x14:formula1>
            <xm:f>daten!$B$21:$B$23</xm:f>
          </x14:formula1>
          <xm:sqref>E20:N20</xm:sqref>
        </x14:dataValidation>
        <x14:dataValidation type="list" allowBlank="1" showInputMessage="1" showErrorMessage="1">
          <x14:formula1>
            <xm:f>daten!$B$24:$B$26</xm:f>
          </x14:formula1>
          <xm:sqref>E23:N23</xm:sqref>
        </x14:dataValidation>
        <x14:dataValidation type="list" allowBlank="1" showInputMessage="1" showErrorMessage="1">
          <x14:formula1>
            <xm:f>daten!$B$27:$B$29</xm:f>
          </x14:formula1>
          <xm:sqref>E26:N26</xm:sqref>
        </x14:dataValidation>
        <x14:dataValidation type="list" allowBlank="1" showInputMessage="1" showErrorMessage="1">
          <x14:formula1>
            <xm:f>daten!$B$30:$B$32</xm:f>
          </x14:formula1>
          <xm:sqref>E29:N29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C39"/>
  <sheetViews>
    <sheetView topLeftCell="A13" workbookViewId="0">
      <selection activeCell="B25" sqref="B25"/>
    </sheetView>
  </sheetViews>
  <sheetFormatPr baseColWidth="10" defaultRowHeight="14.25" x14ac:dyDescent="0.2"/>
  <cols>
    <col min="1" max="1" width="29.875" style="39" customWidth="1"/>
    <col min="2" max="2" width="25.75" bestFit="1" customWidth="1"/>
  </cols>
  <sheetData>
    <row r="1" spans="1:3" ht="15.75" x14ac:dyDescent="0.25">
      <c r="A1" s="24" t="s">
        <v>0</v>
      </c>
      <c r="B1" s="6" t="s">
        <v>1</v>
      </c>
      <c r="C1" s="15">
        <v>1</v>
      </c>
    </row>
    <row r="2" spans="1:3" ht="15" x14ac:dyDescent="0.25">
      <c r="A2" s="25"/>
      <c r="B2" s="7" t="s">
        <v>2</v>
      </c>
      <c r="C2" s="16">
        <v>2</v>
      </c>
    </row>
    <row r="3" spans="1:3" ht="15" x14ac:dyDescent="0.25">
      <c r="A3" s="25"/>
      <c r="B3" s="7" t="s">
        <v>3</v>
      </c>
      <c r="C3" s="16">
        <v>4</v>
      </c>
    </row>
    <row r="4" spans="1:3" ht="15" x14ac:dyDescent="0.25">
      <c r="A4" s="25"/>
      <c r="B4" s="7" t="s">
        <v>4</v>
      </c>
      <c r="C4" s="16">
        <v>6</v>
      </c>
    </row>
    <row r="5" spans="1:3" ht="15" x14ac:dyDescent="0.25">
      <c r="A5" s="26"/>
      <c r="B5" s="8" t="s">
        <v>5</v>
      </c>
      <c r="C5" s="17">
        <v>8</v>
      </c>
    </row>
    <row r="6" spans="1:3" ht="15.75" x14ac:dyDescent="0.25">
      <c r="A6" s="27" t="s">
        <v>17</v>
      </c>
      <c r="B6" s="9" t="s">
        <v>1</v>
      </c>
      <c r="C6" s="18">
        <v>2</v>
      </c>
    </row>
    <row r="7" spans="1:3" ht="15" x14ac:dyDescent="0.25">
      <c r="A7" s="28"/>
      <c r="B7" s="10" t="s">
        <v>2</v>
      </c>
      <c r="C7" s="19">
        <v>4</v>
      </c>
    </row>
    <row r="8" spans="1:3" ht="15" x14ac:dyDescent="0.25">
      <c r="A8" s="28"/>
      <c r="B8" s="10" t="s">
        <v>3</v>
      </c>
      <c r="C8" s="19">
        <v>8</v>
      </c>
    </row>
    <row r="9" spans="1:3" ht="15" x14ac:dyDescent="0.25">
      <c r="A9" s="28"/>
      <c r="B9" s="10" t="s">
        <v>4</v>
      </c>
      <c r="C9" s="19">
        <v>12</v>
      </c>
    </row>
    <row r="10" spans="1:3" ht="15" x14ac:dyDescent="0.25">
      <c r="A10" s="29"/>
      <c r="B10" s="11" t="s">
        <v>5</v>
      </c>
      <c r="C10" s="20">
        <v>16</v>
      </c>
    </row>
    <row r="11" spans="1:3" ht="15.75" x14ac:dyDescent="0.25">
      <c r="A11" s="24" t="s">
        <v>6</v>
      </c>
      <c r="B11" s="6" t="s">
        <v>24</v>
      </c>
      <c r="C11" s="15">
        <v>5</v>
      </c>
    </row>
    <row r="12" spans="1:3" ht="15" x14ac:dyDescent="0.25">
      <c r="A12" s="25"/>
      <c r="B12" s="7" t="s">
        <v>25</v>
      </c>
      <c r="C12" s="16">
        <v>10</v>
      </c>
    </row>
    <row r="13" spans="1:3" ht="15" x14ac:dyDescent="0.25">
      <c r="A13" s="25"/>
      <c r="B13" s="7" t="s">
        <v>26</v>
      </c>
      <c r="C13" s="16">
        <v>20</v>
      </c>
    </row>
    <row r="14" spans="1:3" ht="15" x14ac:dyDescent="0.25">
      <c r="A14" s="26"/>
      <c r="B14" s="8" t="s">
        <v>27</v>
      </c>
      <c r="C14" s="17">
        <v>25</v>
      </c>
    </row>
    <row r="15" spans="1:3" ht="15.75" x14ac:dyDescent="0.25">
      <c r="A15" s="27" t="s">
        <v>7</v>
      </c>
      <c r="B15" s="9" t="s">
        <v>33</v>
      </c>
      <c r="C15" s="18">
        <v>5</v>
      </c>
    </row>
    <row r="16" spans="1:3" ht="15" x14ac:dyDescent="0.25">
      <c r="A16" s="28"/>
      <c r="B16" s="10" t="s">
        <v>34</v>
      </c>
      <c r="C16" s="19">
        <v>10</v>
      </c>
    </row>
    <row r="17" spans="1:3" ht="15" x14ac:dyDescent="0.25">
      <c r="A17" s="28"/>
      <c r="B17" s="10" t="s">
        <v>35</v>
      </c>
      <c r="C17" s="19">
        <v>12</v>
      </c>
    </row>
    <row r="18" spans="1:3" ht="15" x14ac:dyDescent="0.25">
      <c r="A18" s="28"/>
      <c r="B18" s="10" t="s">
        <v>8</v>
      </c>
      <c r="C18" s="19">
        <v>15</v>
      </c>
    </row>
    <row r="19" spans="1:3" ht="15" x14ac:dyDescent="0.25">
      <c r="A19" s="28"/>
      <c r="B19" s="10" t="s">
        <v>9</v>
      </c>
      <c r="C19" s="19">
        <v>20</v>
      </c>
    </row>
    <row r="20" spans="1:3" ht="15" x14ac:dyDescent="0.25">
      <c r="A20" s="29"/>
      <c r="B20" s="11" t="s">
        <v>5</v>
      </c>
      <c r="C20" s="20">
        <v>30</v>
      </c>
    </row>
    <row r="21" spans="1:3" ht="15.75" x14ac:dyDescent="0.25">
      <c r="A21" s="24" t="s">
        <v>11</v>
      </c>
      <c r="B21" s="6" t="s">
        <v>56</v>
      </c>
      <c r="C21" s="15">
        <v>5</v>
      </c>
    </row>
    <row r="22" spans="1:3" ht="15.75" x14ac:dyDescent="0.25">
      <c r="A22" s="30"/>
      <c r="B22" s="7" t="s">
        <v>57</v>
      </c>
      <c r="C22" s="16">
        <v>10</v>
      </c>
    </row>
    <row r="23" spans="1:3" ht="15.75" x14ac:dyDescent="0.25">
      <c r="A23" s="31"/>
      <c r="B23" s="8" t="s">
        <v>58</v>
      </c>
      <c r="C23" s="17">
        <v>15</v>
      </c>
    </row>
    <row r="24" spans="1:3" ht="15.75" x14ac:dyDescent="0.25">
      <c r="A24" s="27" t="s">
        <v>28</v>
      </c>
      <c r="B24" s="9" t="s">
        <v>37</v>
      </c>
      <c r="C24" s="18">
        <v>5</v>
      </c>
    </row>
    <row r="25" spans="1:3" ht="15.75" x14ac:dyDescent="0.25">
      <c r="A25" s="32"/>
      <c r="B25" s="10" t="s">
        <v>21</v>
      </c>
      <c r="C25" s="19">
        <v>10</v>
      </c>
    </row>
    <row r="26" spans="1:3" ht="15.75" x14ac:dyDescent="0.25">
      <c r="A26" s="33"/>
      <c r="B26" s="11" t="s">
        <v>20</v>
      </c>
      <c r="C26" s="20">
        <v>15</v>
      </c>
    </row>
    <row r="27" spans="1:3" ht="15.75" x14ac:dyDescent="0.25">
      <c r="A27" s="34" t="s">
        <v>32</v>
      </c>
      <c r="B27" s="12" t="s">
        <v>37</v>
      </c>
      <c r="C27" s="21">
        <v>5</v>
      </c>
    </row>
    <row r="28" spans="1:3" ht="15.75" x14ac:dyDescent="0.25">
      <c r="A28" s="35"/>
      <c r="B28" s="13" t="s">
        <v>21</v>
      </c>
      <c r="C28" s="22">
        <v>10</v>
      </c>
    </row>
    <row r="29" spans="1:3" ht="15.75" x14ac:dyDescent="0.25">
      <c r="A29" s="36"/>
      <c r="B29" s="14" t="s">
        <v>20</v>
      </c>
      <c r="C29" s="23">
        <v>15</v>
      </c>
    </row>
    <row r="30" spans="1:3" ht="15.75" x14ac:dyDescent="0.25">
      <c r="A30" s="27" t="s">
        <v>60</v>
      </c>
      <c r="B30" s="9" t="s">
        <v>37</v>
      </c>
      <c r="C30" s="18">
        <v>5</v>
      </c>
    </row>
    <row r="31" spans="1:3" ht="15.75" x14ac:dyDescent="0.25">
      <c r="A31" s="32"/>
      <c r="B31" s="10" t="s">
        <v>21</v>
      </c>
      <c r="C31" s="19">
        <v>10</v>
      </c>
    </row>
    <row r="32" spans="1:3" ht="15.75" x14ac:dyDescent="0.25">
      <c r="A32" s="33"/>
      <c r="B32" s="11" t="s">
        <v>20</v>
      </c>
      <c r="C32" s="20">
        <v>15</v>
      </c>
    </row>
    <row r="33" spans="1:3" ht="15.75" x14ac:dyDescent="0.25">
      <c r="A33" s="34" t="s">
        <v>29</v>
      </c>
      <c r="B33" s="12" t="s">
        <v>10</v>
      </c>
      <c r="C33" s="21">
        <v>15</v>
      </c>
    </row>
    <row r="34" spans="1:3" ht="15" x14ac:dyDescent="0.25">
      <c r="A34" s="37"/>
      <c r="B34" s="13" t="s">
        <v>8</v>
      </c>
      <c r="C34" s="22">
        <v>25</v>
      </c>
    </row>
    <row r="35" spans="1:3" ht="15" x14ac:dyDescent="0.25">
      <c r="A35" s="37"/>
      <c r="B35" s="13" t="s">
        <v>9</v>
      </c>
      <c r="C35" s="22">
        <v>30</v>
      </c>
    </row>
    <row r="36" spans="1:3" ht="15" x14ac:dyDescent="0.25">
      <c r="A36" s="38"/>
      <c r="B36" s="14" t="s">
        <v>5</v>
      </c>
      <c r="C36" s="23">
        <v>40</v>
      </c>
    </row>
    <row r="38" spans="1:3" x14ac:dyDescent="0.2">
      <c r="A38" s="39">
        <v>0</v>
      </c>
    </row>
    <row r="39" spans="1:3" ht="15" x14ac:dyDescent="0.25">
      <c r="C39" s="41"/>
    </row>
  </sheetData>
  <sheetProtection algorithmName="SHA-512" hashValue="bbZ0oVmhngdVbbXS0Qv7uKoKGLU1+DEtBYhOXoBBYeNwsVyS1tQZkN0DzBIJaF4unN6Kgvf0ToTE4tqLLOOhoA==" saltValue="KTqb95OCJBqrwSDGTQ8RN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AUSWERTUNG</vt:lpstr>
      <vt:lpstr>daten</vt:lpstr>
      <vt:lpstr>AUSWERTUNG!Print_Area</vt:lpstr>
    </vt:vector>
  </TitlesOfParts>
  <Company>OEBB-IKT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Lientschnig Manfred (INFRA.Einkauf)</dc:creator>
  <cp:lastModifiedBy>Wuzella Stefanie</cp:lastModifiedBy>
  <cp:lastPrinted>2021-03-05T13:15:56Z</cp:lastPrinted>
  <dcterms:created xsi:type="dcterms:W3CDTF">2017-03-22T08:47:47Z</dcterms:created>
  <dcterms:modified xsi:type="dcterms:W3CDTF">2021-03-09T13:45:08Z</dcterms:modified>
</cp:coreProperties>
</file>